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QUEIMADOS\01.2021\BANCO DO BRASIL - 51345-8 ok\"/>
    </mc:Choice>
  </mc:AlternateContent>
  <bookViews>
    <workbookView xWindow="0" yWindow="0" windowWidth="21600" windowHeight="96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CAZUL!$A$1:$WVW$79</definedName>
    <definedName name="_xlnm._FilterDatabase" localSheetId="2" hidden="1">DESPESAS!$B$1:$C$216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" i="31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M16" i="31" l="1"/>
  <c r="I6" i="31" l="1"/>
  <c r="H6" i="31" s="1"/>
  <c r="M152" i="31" l="1"/>
  <c r="I154" i="31"/>
  <c r="H154" i="31" s="1"/>
  <c r="I27" i="31" l="1"/>
  <c r="H27" i="31" s="1"/>
  <c r="I53" i="31" l="1"/>
  <c r="H53" i="31" s="1"/>
  <c r="AA5" i="31" l="1"/>
  <c r="J5" i="31" s="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5" i="31"/>
  <c r="J56" i="31"/>
  <c r="J58" i="31"/>
  <c r="J60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AA205" i="31"/>
  <c r="J61" i="31" l="1"/>
  <c r="K61" i="31"/>
  <c r="J54" i="31"/>
  <c r="K54" i="31"/>
  <c r="J57" i="31"/>
  <c r="K57" i="31"/>
  <c r="J59" i="31"/>
  <c r="K59" i="31"/>
  <c r="K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5" i="31"/>
  <c r="K56" i="31"/>
  <c r="K58" i="31"/>
  <c r="K60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J204" i="31"/>
  <c r="I5" i="31"/>
  <c r="H5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I70" i="31"/>
  <c r="I71" i="31"/>
  <c r="I72" i="31"/>
  <c r="H72" i="31" s="1"/>
  <c r="I73" i="31"/>
  <c r="I74" i="3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<sst xmlns="http://schemas.openxmlformats.org/spreadsheetml/2006/main" count="1873" uniqueCount="933">
  <si>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</si>
  <si>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</si>
  <si>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</si>
  <si>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</si>
  <si>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</si>
  <si>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</si>
  <si>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</si>
  <si>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</si>
  <si>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</si>
  <si>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</si>
  <si>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</si>
  <si>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</si>
  <si>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</si>
  <si>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</si>
  <si>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</si>
  <si>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</si>
  <si>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</si>
  <si>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</si>
  <si>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</si>
  <si>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</si>
  <si>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</si>
  <si>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</si>
  <si>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</si>
  <si>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</si>
  <si>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</si>
  <si>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</si>
  <si>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</si>
  <si>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</si>
  <si>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</si>
  <si>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</si>
  <si>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</si>
  <si>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</si>
  <si>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</si>
  <si>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</si>
  <si>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</si>
  <si>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</si>
  <si>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</si>
  <si>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</si>
  <si>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</si>
  <si>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</si>
  <si>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</si>
  <si>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</si>
  <si>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</si>
  <si>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</si>
  <si>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</si>
  <si>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</si>
  <si>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</si>
  <si>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</si>
  <si>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</si>
  <si>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</si>
  <si>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</si>
  <si>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</si>
  <si>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</si>
  <si>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</si>
  <si>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</si>
  <si>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</si>
  <si>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</si>
  <si>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</si>
  <si>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</si>
  <si>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</si>
  <si>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</si>
  <si>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</si>
  <si>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</si>
  <si>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</si>
  <si>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</si>
  <si>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</si>
  <si>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</si>
  <si>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</si>
  <si>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</si>
  <si>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</si>
  <si>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</si>
  <si>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</si>
  <si>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</si>
  <si>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</si>
  <si>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</si>
  <si>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</si>
  <si>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</si>
  <si>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</si>
  <si>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</si>
  <si>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</si>
  <si>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</si>
  <si>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</si>
  <si>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</si>
  <si>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</si>
  <si>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</si>
  <si>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</si>
  <si>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</si>
  <si>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</si>
  <si>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</si>
  <si>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</si>
  <si>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</si>
  <si>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</si>
  <si>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</si>
  <si>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</si>
  <si>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</si>
  <si>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</si>
  <si>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</si>
  <si>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</si>
  <si>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</si>
  <si>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</si>
  <si>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</si>
  <si>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</si>
  <si>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</si>
  <si>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</si>
  <si>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</si>
  <si>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</si>
  <si>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</si>
  <si>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</si>
  <si>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</si>
  <si>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</si>
  <si>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</si>
  <si>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</si>
  <si>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</si>
  <si>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</si>
  <si>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</si>
  <si>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</si>
  <si>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</si>
  <si>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</si>
  <si>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</si>
  <si>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</si>
  <si>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</si>
  <si>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</si>
  <si>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</si>
  <si>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</si>
  <si>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</si>
  <si>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</si>
  <si>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</si>
  <si>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</si>
  <si>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</si>
  <si>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</si>
  <si>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</si>
  <si>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</si>
  <si>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</si>
  <si>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</si>
  <si>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</si>
  <si>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</si>
  <si>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</si>
  <si>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</si>
  <si>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</si>
  <si>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</si>
  <si>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</si>
  <si>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</si>
  <si>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</si>
  <si>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</si>
  <si>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</si>
  <si>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</si>
  <si>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</si>
  <si>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</si>
  <si>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</si>
  <si>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</si>
  <si>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</si>
  <si>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</si>
  <si>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</si>
  <si>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</si>
  <si>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</si>
  <si>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</si>
  <si>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</si>
  <si>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</si>
  <si>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</si>
  <si>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</si>
  <si>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</si>
  <si>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</si>
  <si>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</si>
  <si>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</si>
  <si>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</si>
  <si>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</si>
  <si>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</si>
  <si>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</si>
  <si>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</si>
  <si>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</si>
  <si>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</si>
  <si>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</si>
  <si>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</si>
  <si>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</si>
  <si>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</si>
  <si>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</si>
  <si>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</si>
  <si>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</si>
  <si>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</si>
  <si>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</si>
  <si>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</si>
  <si>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</si>
  <si>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</si>
  <si>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</si>
  <si>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</si>
  <si>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</si>
  <si>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</si>
  <si>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</si>
  <si>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</si>
  <si>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</si>
  <si>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</si>
  <si>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</si>
  <si>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</si>
  <si>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</si>
  <si>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</si>
  <si>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</si>
  <si>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</si>
  <si>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</si>
  <si>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</si>
  <si>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</si>
  <si>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</si>
  <si>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</si>
  <si>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</si>
  <si>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</si>
  <si>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</si>
  <si>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</si>
  <si>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</si>
  <si>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</si>
  <si>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</si>
  <si>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</si>
  <si>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</si>
  <si>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</si>
  <si>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</si>
  <si>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</si>
  <si>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</si>
  <si>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</si>
  <si>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</si>
  <si>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</si>
  <si>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</si>
  <si>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</si>
  <si>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</si>
  <si>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</si>
  <si>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</si>
  <si>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</si>
  <si>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</si>
  <si>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</si>
  <si>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</si>
  <si>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</si>
  <si>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</si>
  <si>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</si>
  <si>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</si>
  <si>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</si>
  <si>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</si>
  <si>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</si>
  <si>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</si>
  <si>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</si>
  <si>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</si>
  <si>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</si>
  <si>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</si>
  <si>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</si>
  <si>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</si>
  <si>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</si>
  <si>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</si>
  <si>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</si>
  <si>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</si>
  <si>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</si>
  <si>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</si>
  <si>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</si>
  <si>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</si>
  <si>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</si>
  <si>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</si>
  <si>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</si>
  <si>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</si>
  <si>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</si>
  <si>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</si>
  <si>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</si>
  <si>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</si>
  <si>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</si>
  <si>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</si>
  <si>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</si>
  <si>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</si>
  <si>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</si>
  <si>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</si>
  <si>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</si>
  <si>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</si>
  <si>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</si>
  <si>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</si>
  <si>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</si>
  <si>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</si>
  <si>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</si>
  <si>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</si>
  <si>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</si>
  <si>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</si>
  <si>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</si>
  <si>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</si>
  <si>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</si>
  <si>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</si>
  <si>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</si>
  <si>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</si>
  <si>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</si>
  <si>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</si>
  <si>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</si>
  <si>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</si>
  <si>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</si>
  <si>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</si>
  <si>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</si>
  <si>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</si>
  <si>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</si>
  <si>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</si>
  <si>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</si>
  <si>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</si>
  <si>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</si>
  <si>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</si>
  <si>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</si>
  <si>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</si>
  <si>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</si>
  <si>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</si>
  <si>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</si>
  <si>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</si>
  <si>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</si>
  <si>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</si>
  <si>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</si>
  <si>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</si>
  <si>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</si>
  <si>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</si>
  <si>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</si>
  <si>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</si>
  <si>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</si>
  <si>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</si>
  <si>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</si>
  <si>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</si>
  <si>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</si>
  <si>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</si>
  <si>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</si>
  <si>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</si>
  <si>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</si>
  <si>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</si>
  <si>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</si>
  <si>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</si>
  <si>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</si>
  <si>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</si>
  <si>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</si>
  <si>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</si>
  <si>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</si>
  <si>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</si>
  <si>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</si>
  <si>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</si>
  <si>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</si>
  <si>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</si>
  <si>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</si>
  <si>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</si>
  <si>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</si>
  <si>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</si>
  <si>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</si>
  <si>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</si>
  <si>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</si>
  <si>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</si>
  <si>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</si>
  <si>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</si>
  <si>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</si>
  <si>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</si>
  <si>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</si>
  <si>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</si>
  <si>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</si>
  <si>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</si>
  <si>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</si>
  <si>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</si>
  <si>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</si>
  <si>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</si>
  <si>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</si>
  <si>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</si>
  <si>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</si>
  <si>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</si>
  <si>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</si>
  <si>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</si>
  <si>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</si>
  <si>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</si>
  <si>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</si>
  <si>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</si>
  <si>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</si>
  <si>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</si>
  <si>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</si>
  <si>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</si>
  <si>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</si>
  <si>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</si>
  <si>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</si>
  <si>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</si>
  <si>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</si>
  <si>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</si>
  <si>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</si>
  <si>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</si>
  <si>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</si>
  <si>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</si>
  <si>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</si>
  <si>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</si>
  <si>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</si>
  <si>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</si>
  <si>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</si>
  <si>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</si>
  <si>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</si>
  <si>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</si>
  <si>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</si>
  <si>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</si>
  <si>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</si>
  <si>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</si>
  <si>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</si>
  <si>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</si>
  <si>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</si>
  <si>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</si>
  <si>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</si>
  <si>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</si>
  <si>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</si>
  <si>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</si>
  <si>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</si>
  <si>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</si>
  <si>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</si>
  <si>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</si>
  <si>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</si>
  <si>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</si>
  <si>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</si>
  <si>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</si>
  <si>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</si>
  <si>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</si>
  <si>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</si>
  <si>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</si>
  <si>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</si>
  <si>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</si>
  <si>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</si>
  <si>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</si>
  <si>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</si>
  <si>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</si>
  <si>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</si>
  <si>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</si>
  <si>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</si>
  <si>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</si>
  <si>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</si>
  <si>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</si>
  <si>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</si>
  <si>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</si>
  <si>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</si>
  <si>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</si>
  <si>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</si>
  <si>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</si>
  <si>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</si>
  <si>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</si>
  <si>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</si>
  <si>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</si>
  <si>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</si>
  <si>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</si>
  <si>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</si>
  <si>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</si>
  <si>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</si>
  <si>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</si>
  <si>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</si>
  <si>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</si>
  <si>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</si>
  <si>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</si>
  <si>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</si>
  <si>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</si>
  <si>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</si>
  <si>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</si>
  <si>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</si>
  <si>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</si>
  <si>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</si>
  <si>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</si>
  <si>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</si>
  <si>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</si>
  <si>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</si>
  <si>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</si>
  <si>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</si>
  <si>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</si>
  <si>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</si>
  <si>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</si>
  <si>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</si>
  <si>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</si>
  <si>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</si>
  <si>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</si>
  <si>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</si>
  <si>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</si>
  <si>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</si>
  <si>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</si>
  <si>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</si>
  <si>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</si>
  <si>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</si>
  <si>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</si>
  <si>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</si>
  <si>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</si>
  <si>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</si>
  <si>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</si>
  <si>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</si>
  <si>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</si>
  <si>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</si>
  <si>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</si>
  <si>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</si>
  <si>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</si>
  <si>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</si>
  <si>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</si>
  <si>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</si>
  <si>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</si>
  <si>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</si>
  <si>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</si>
  <si>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</si>
  <si>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</si>
  <si>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</si>
  <si>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</si>
  <si>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</si>
  <si>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</si>
  <si>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</si>
  <si>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</si>
  <si>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</si>
  <si>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</si>
  <si>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</si>
  <si>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</si>
  <si>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</si>
  <si>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</si>
  <si>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</si>
  <si>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</si>
  <si>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</si>
  <si>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</si>
  <si>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</si>
  <si>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</si>
  <si>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</si>
  <si>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</si>
  <si>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</si>
  <si>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</si>
  <si>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</si>
  <si>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</si>
  <si>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</si>
  <si>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</si>
  <si>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</si>
  <si>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</si>
  <si>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</si>
  <si>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</si>
  <si>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</si>
  <si>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</si>
  <si>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</si>
  <si>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</si>
  <si>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</si>
  <si>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</si>
  <si>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</si>
  <si>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</si>
  <si>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</si>
  <si>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</si>
  <si>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</si>
  <si>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</si>
  <si>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</si>
  <si>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</si>
  <si>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</si>
  <si>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</si>
  <si>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</si>
  <si>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</si>
  <si>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</si>
  <si>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</si>
  <si>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</si>
  <si>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</si>
  <si>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</si>
  <si>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</si>
  <si>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</si>
  <si>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</si>
  <si>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</si>
  <si>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</si>
  <si>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</si>
  <si>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</si>
  <si>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</si>
  <si>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</si>
  <si>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</si>
  <si>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</si>
  <si>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</si>
  <si>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</si>
  <si>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</si>
  <si>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</si>
  <si>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</si>
  <si>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</si>
  <si>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</si>
  <si>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</si>
  <si>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</si>
  <si>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</si>
  <si>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</si>
  <si>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</si>
  <si>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</si>
  <si>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</si>
  <si>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</si>
  <si>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</si>
  <si>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</si>
  <si>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</si>
  <si>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</si>
  <si>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</si>
  <si>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</si>
  <si>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</si>
  <si>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</si>
  <si>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</si>
  <si>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</si>
  <si>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</si>
  <si>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</si>
  <si>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</si>
  <si>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</si>
  <si>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</si>
  <si>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</si>
  <si>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</si>
  <si>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</si>
  <si>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</si>
  <si>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</si>
  <si>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</si>
  <si>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</si>
  <si>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</si>
  <si>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</si>
  <si>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</si>
  <si>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</si>
  <si>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</si>
  <si>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</si>
  <si>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</si>
  <si>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</si>
  <si>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</si>
  <si>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</si>
  <si>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</si>
  <si>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</si>
  <si>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</si>
  <si>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</si>
  <si>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</si>
  <si>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</si>
  <si>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</si>
  <si>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</si>
  <si>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</si>
  <si>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</si>
  <si>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</si>
  <si>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</si>
  <si>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</si>
  <si>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</si>
  <si>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</si>
  <si>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</si>
  <si>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</si>
  <si>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</si>
  <si>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</si>
  <si>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</si>
  <si>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</si>
  <si>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</si>
  <si>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</si>
  <si>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</si>
  <si>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</si>
  <si>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</si>
  <si>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</si>
  <si>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</si>
  <si>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</si>
  <si>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</si>
  <si>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</si>
  <si>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</si>
  <si>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</si>
  <si>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</si>
  <si>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</si>
  <si>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</si>
  <si>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</si>
  <si>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</si>
  <si>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</si>
  <si>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</si>
  <si>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</si>
  <si>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</si>
  <si>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</si>
  <si>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</si>
  <si>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</si>
  <si>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</si>
  <si>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</si>
  <si>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</si>
  <si>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</si>
  <si>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</si>
  <si>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</si>
  <si>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</si>
  <si>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</si>
  <si>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</si>
  <si>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</si>
  <si>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</si>
  <si>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</si>
  <si>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</si>
  <si>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</si>
  <si>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</si>
  <si>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</si>
  <si>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</si>
  <si>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</si>
  <si>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</si>
  <si>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</si>
  <si>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</si>
  <si>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</si>
  <si>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</si>
  <si>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</si>
  <si>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</si>
  <si>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</si>
  <si>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</si>
  <si>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</si>
  <si>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</si>
  <si>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</si>
  <si>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</si>
  <si>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</si>
  <si>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</si>
  <si>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</si>
  <si>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</si>
  <si>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</si>
  <si>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</si>
  <si>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</si>
  <si>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</si>
  <si>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</si>
  <si>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</si>
  <si>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</si>
  <si>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</si>
  <si>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</si>
  <si>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</si>
  <si>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</si>
  <si>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</si>
  <si>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</si>
  <si>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</si>
  <si>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</si>
  <si>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</si>
  <si>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</si>
  <si>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</si>
  <si>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</si>
  <si>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</si>
  <si>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</si>
  <si>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</si>
  <si>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</si>
  <si>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</si>
  <si>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</si>
  <si>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</si>
  <si>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</si>
  <si>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</si>
  <si>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</si>
  <si>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</si>
  <si>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</si>
  <si>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</si>
  <si>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</si>
  <si>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</si>
  <si>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</si>
  <si>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</si>
  <si>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</si>
  <si>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</si>
  <si>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</si>
  <si>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</si>
  <si>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</si>
  <si>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</si>
  <si>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</si>
  <si>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</si>
  <si>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</si>
  <si>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</si>
  <si>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</si>
  <si>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</si>
  <si>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</si>
  <si>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</si>
  <si>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</si>
  <si>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</si>
  <si>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</si>
  <si>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</si>
  <si>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</si>
  <si>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</si>
  <si>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</si>
  <si>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</si>
  <si>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</si>
  <si>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</si>
  <si>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</si>
  <si>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</si>
  <si>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</si>
  <si>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</si>
  <si>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</si>
  <si>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</si>
  <si>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</si>
  <si>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</si>
  <si>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</si>
  <si>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</si>
  <si>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</si>
  <si>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</si>
  <si>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</si>
  <si>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</si>
  <si>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</si>
  <si>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</si>
  <si>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</si>
  <si>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</si>
  <si>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</si>
  <si>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</si>
  <si>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</si>
  <si>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</si>
  <si>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</si>
  <si>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</si>
  <si>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</si>
  <si>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</si>
  <si>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</si>
  <si>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</si>
  <si>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</si>
  <si>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</si>
  <si>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</si>
  <si>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</si>
  <si>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</si>
  <si>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</si>
  <si>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</si>
  <si>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</si>
  <si>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</si>
  <si>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</si>
  <si>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</si>
  <si>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</si>
  <si>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</si>
  <si>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</si>
  <si>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</si>
  <si>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</si>
  <si>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</si>
  <si>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</si>
  <si>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</si>
  <si>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</si>
  <si>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</si>
  <si>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</si>
  <si>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</si>
  <si>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</si>
  <si>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</si>
  <si>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</si>
  <si>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</si>
  <si>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</si>
  <si>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</si>
  <si>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</si>
  <si>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</si>
  <si>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</si>
  <si>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</si>
  <si>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</si>
  <si>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</si>
  <si>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</si>
  <si>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</si>
  <si>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</si>
  <si>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</si>
  <si>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</si>
  <si>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</si>
  <si>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</si>
  <si>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</si>
  <si>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</si>
  <si>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</si>
  <si>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</si>
  <si>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</si>
  <si>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</si>
  <si>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</si>
  <si>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</si>
  <si>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</si>
  <si>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</si>
  <si>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</si>
  <si>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</si>
  <si>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</si>
  <si>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</si>
  <si>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</si>
  <si>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</si>
  <si>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</si>
  <si>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</si>
  <si>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</si>
  <si>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</si>
  <si>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</si>
  <si>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</si>
  <si>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</si>
  <si>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</si>
  <si>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</si>
  <si>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</si>
  <si>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</si>
  <si>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</si>
  <si>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</si>
  <si>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</si>
  <si>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</si>
  <si>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</si>
  <si>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</si>
  <si>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</si>
  <si>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</si>
  <si>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</si>
  <si>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</si>
  <si>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</si>
  <si>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</si>
  <si>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</si>
  <si>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</si>
  <si>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</si>
  <si>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</si>
  <si>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</si>
  <si>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</si>
  <si>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</si>
  <si>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</si>
  <si>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</si>
  <si>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</si>
  <si>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</si>
  <si>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</si>
  <si>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</si>
  <si>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</si>
  <si>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</si>
  <si>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</si>
  <si>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</si>
  <si>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</si>
  <si>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</si>
  <si>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</si>
  <si>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</si>
  <si>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</si>
  <si>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</si>
  <si>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</si>
  <si>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</si>
  <si>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</si>
  <si>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</si>
  <si>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</si>
  <si>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</si>
  <si>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</si>
  <si>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</si>
  <si>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</si>
  <si>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</si>
  <si>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</si>
  <si>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</si>
  <si>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</si>
  <si>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</si>
  <si>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</si>
  <si>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</si>
  <si>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</si>
  <si>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</si>
  <si>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</si>
  <si>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</si>
  <si>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</si>
  <si>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</si>
  <si>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</si>
  <si>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</si>
  <si>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</si>
  <si>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</si>
  <si>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</si>
  <si>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</si>
  <si>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</si>
  <si>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</si>
  <si>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</si>
  <si>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</si>
  <si>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</si>
  <si>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</si>
  <si>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</si>
  <si>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</si>
  <si>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</si>
  <si>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</si>
  <si>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</si>
  <si>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</si>
  <si>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</si>
  <si>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</si>
  <si>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</si>
  <si>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</si>
  <si>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</si>
  <si>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</si>
  <si>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</si>
  <si>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</si>
  <si>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</si>
  <si>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</si>
  <si>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</si>
  <si>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</si>
  <si>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</si>
  <si>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</si>
  <si>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</si>
  <si>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</si>
  <si>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</si>
  <si>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Contrato de Gestão</t>
  </si>
  <si>
    <t>04/01/2021</t>
  </si>
  <si>
    <t>Aplicação Poupança</t>
  </si>
  <si>
    <t>Queimados - Contrato Antigo (51345-8)</t>
  </si>
  <si>
    <t>Repasse - Contrato de Gestão N° 007/2020 - Comp: 01/2021</t>
  </si>
  <si>
    <t>TED-Crédito em Conta - 237 6898 42498675000152 DEP.TRANSIT.FL</t>
  </si>
  <si>
    <t>06/01/2021</t>
  </si>
  <si>
    <t>Transferência Repasse Comp.: 01/2021</t>
  </si>
  <si>
    <t>Transferência enviada - 06/01 1523     338613-9 UPA QUEIMADOS</t>
  </si>
  <si>
    <t>transferência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</si>
</sst>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8"/>
  <sheetViews>
    <sheetView tabSelected="1" topLeftCell="B1" workbookViewId="0">
      <selection activeCell="N4" sqref="N4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hidden="1" customWidth="1"/>
    <col min="8" max="8" width="39.42578125" style="34" hidden="1" customWidth="1"/>
    <col min="9" max="9" width="55" style="34" hidden="1" customWidth="1"/>
    <col min="10" max="10" width="16" style="34" hidden="1" customWidth="1"/>
    <col min="11" max="11" width="60.140625" style="34" hidden="1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0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148</v>
      </c>
      <c r="E5" s="7" t="str">
        <f>CAZUL!B2</f>
        <v>04/01/2021</v>
      </c>
      <c r="F5" s="37" t="str">
        <f>CAZUL!N2</f>
        <v>04/01/2021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11.01.03</v>
      </c>
      <c r="K5" s="33" t="str">
        <f>VLOOKUP(AA5,DESPESAS!$A$2:$C$333,3,FALSE)</f>
        <v>APLICACAO AUTOMATICA</v>
      </c>
      <c r="L5" s="27">
        <f>CAZUL!F2</f>
        <v>0</v>
      </c>
      <c r="M5" s="59">
        <f>CAZUL!G2</f>
        <v>1199765</v>
      </c>
      <c r="N5" s="27">
        <f>CAZUL!H2</f>
        <v>0</v>
      </c>
      <c r="O5" s="7" t="str">
        <f>DESPESAS!E2</f>
        <v>BANCO DO BRASIL</v>
      </c>
      <c r="P5" s="20"/>
      <c r="AA5" s="63" t="str">
        <f>CAZUL!C2</f>
        <v>APLICACAO AUTOMATICA</v>
      </c>
    </row>
    <row r="6" spans="1:47" s="28" customFormat="1" x14ac:dyDescent="0.25">
      <c r="A6" s="20"/>
      <c r="B6" s="25" t="s">
        <v>93</v>
      </c>
      <c r="C6" s="20"/>
      <c r="D6" s="95">
        <v>100720854</v>
      </c>
      <c r="E6" s="7" t="str">
        <f>CAZUL!B3</f>
        <v>04/01/2021</v>
      </c>
      <c r="F6" s="37" t="str">
        <f>CAZUL!N3</f>
        <v>04/01/2021</v>
      </c>
      <c r="G6" s="26" t="str">
        <f>DESPESAS!D2</f>
        <v>UPA QUEIMADOS</v>
      </c>
      <c r="H6" s="62" t="str">
        <f>VLOOKUP(I6,FORNECEDOR!$A$1:$B$749,2,FALSE)</f>
        <v>42.498.600/0001-71</v>
      </c>
      <c r="I6" s="66" t="str">
        <f>CAZUL!E3</f>
        <v>GOVERNO DO ESTADO DO RIO DE JANEIRO</v>
      </c>
      <c r="J6" s="33" t="str">
        <f>VLOOKUP(AA6,DESPESAS!$A$2:$B$323,2,FALSE)</f>
        <v>10.01.01</v>
      </c>
      <c r="K6" s="33" t="str">
        <f>VLOOKUP(AA6,DESPESAS!$A$2:$C$333,3,FALSE)</f>
        <v>CONTRATO DE GESTÃO</v>
      </c>
      <c r="L6" s="27">
        <f>CAZUL!F3</f>
        <v>887501.36</v>
      </c>
      <c r="M6" s="59">
        <f>CAZUL!G3</f>
        <v>0</v>
      </c>
      <c r="N6" s="27">
        <f>CAZUL!H3</f>
        <v>0</v>
      </c>
      <c r="O6" s="7" t="str">
        <f>DESPESAS!E2</f>
        <v>BANCO DO BRASIL</v>
      </c>
      <c r="P6" s="20"/>
      <c r="AA6" s="63" t="str">
        <f>CAZUL!C3</f>
        <v>Contrato de Gestão</v>
      </c>
    </row>
    <row r="7" spans="1:47" s="29" customFormat="1" x14ac:dyDescent="0.25">
      <c r="A7" s="20"/>
      <c r="B7" s="25" t="s">
        <v>93</v>
      </c>
      <c r="C7" s="20"/>
      <c r="D7" s="95">
        <v>100720847</v>
      </c>
      <c r="E7" s="7" t="str">
        <f>CAZUL!B4</f>
        <v>04/01/2021</v>
      </c>
      <c r="F7" s="37" t="str">
        <f>CAZUL!N4</f>
        <v>04/01/2021</v>
      </c>
      <c r="G7" s="26" t="str">
        <f>DESPESAS!D2</f>
        <v>UPA QUEIMADOS</v>
      </c>
      <c r="H7" s="62" t="str">
        <f>VLOOKUP(I7,FORNECEDOR!$A$1:$B$749,2,FALSE)</f>
        <v>42.498.600/0001-71</v>
      </c>
      <c r="I7" s="66" t="str">
        <f>CAZUL!E4</f>
        <v>GOVERNO DO ESTADO DO RIO DE JANEIRO</v>
      </c>
      <c r="J7" s="33" t="str">
        <f>VLOOKUP(AA7,DESPESAS!$A$2:$B$323,2,FALSE)</f>
        <v>10.01.01</v>
      </c>
      <c r="K7" s="33" t="str">
        <f>VLOOKUP(AA7,DESPESAS!$A$2:$C$333,3,FALSE)</f>
        <v>CONTRATO DE GESTÃO</v>
      </c>
      <c r="L7" s="27">
        <f>CAZUL!F4</f>
        <v>312263.64</v>
      </c>
      <c r="M7" s="59">
        <f>CAZUL!G4</f>
        <v>0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 t="str">
        <f>CAZUL!C4</f>
        <v>Contrato de Gestão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customHeight="1" x14ac:dyDescent="0.25">
      <c r="A8" s="29"/>
      <c r="B8" s="25" t="s">
        <v>93</v>
      </c>
      <c r="C8" s="20"/>
      <c r="D8" s="95">
        <v>148</v>
      </c>
      <c r="E8" s="7" t="str">
        <f>CAZUL!B5</f>
        <v>06/01/2021</v>
      </c>
      <c r="F8" s="37" t="str">
        <f>CAZUL!N5</f>
        <v>06/01/2021</v>
      </c>
      <c r="G8" s="26" t="str">
        <f>DESPESAS!D2</f>
        <v>UPA QUEIMADOS</v>
      </c>
      <c r="H8" s="62" t="str">
        <f>VLOOKUP(I8,FORNECEDOR!$A$1:$B$749,2,FALSE)</f>
        <v>00.000.000/1409-53</v>
      </c>
      <c r="I8" s="66" t="str">
        <f>CAZUL!E5</f>
        <v>BANCO DO BRASIL</v>
      </c>
      <c r="J8" s="33" t="str">
        <f>VLOOKUP(AA8,DESPESAS!$A$2:$B$323,2,FALSE)</f>
        <v>11.01.05</v>
      </c>
      <c r="K8" s="33" t="str">
        <f>VLOOKUP(AA8,DESPESAS!$A$2:$C$333,3,FALSE)</f>
        <v>RESGATE INVEST FACIL</v>
      </c>
      <c r="L8" s="27">
        <f>CAZUL!F5</f>
        <v>1199765</v>
      </c>
      <c r="M8" s="59">
        <f>CAZUL!G5</f>
        <v>0</v>
      </c>
      <c r="N8" s="27">
        <f>CAZUL!H5</f>
        <v>0</v>
      </c>
      <c r="O8" s="7" t="str">
        <f>DESPESAS!E2</f>
        <v>BANCO DO BRASIL</v>
      </c>
      <c r="P8" s="20"/>
      <c r="AA8" s="63" t="str">
        <f>CAZUL!C5</f>
        <v>RESGATE INVEST FACIL</v>
      </c>
    </row>
    <row r="9" spans="1:47" s="28" customFormat="1" ht="11.25" customHeight="1" x14ac:dyDescent="0.25">
      <c r="A9" s="29" t="s">
        <v>45</v>
      </c>
      <c r="B9" s="25" t="s">
        <v>93</v>
      </c>
      <c r="C9" s="20" t="s">
        <v>932</v>
      </c>
      <c r="D9" s="95">
        <v>551523000338613</v>
      </c>
      <c r="E9" s="7" t="str">
        <f>CAZUL!B6</f>
        <v>06/01/2021</v>
      </c>
      <c r="F9" s="37" t="str">
        <f>CAZUL!N6</f>
        <v>06/01/2021</v>
      </c>
      <c r="G9" s="26" t="str">
        <f>DESPESAS!D2</f>
        <v>UPA QUEIMADOS</v>
      </c>
      <c r="H9" s="62" t="str">
        <f>VLOOKUP(I9,FORNECEDOR!$A$1:$B$749,2,FALSE)</f>
        <v>12.955.134/0001-45</v>
      </c>
      <c r="I9" s="66" t="str">
        <f>CAZUL!E6</f>
        <v>INSTITUTO DIVA ALVES DO BRASIL</v>
      </c>
      <c r="J9" s="33" t="str">
        <f>VLOOKUP(AA9,DESPESAS!$A$2:$B$323,2,FALSE)</f>
        <v>11.01.07</v>
      </c>
      <c r="K9" s="33" t="str">
        <f>VLOOKUP(AA9,DESPESAS!$A$2:$C$333,3,FALSE)</f>
        <v>OUTROS</v>
      </c>
      <c r="L9" s="27">
        <f>CAZUL!F6</f>
        <v>0</v>
      </c>
      <c r="M9" s="59">
        <f>CAZUL!G6</f>
        <v>312263.64</v>
      </c>
      <c r="N9" s="27">
        <f>CAZUL!H6</f>
        <v>0</v>
      </c>
      <c r="O9" s="7" t="str">
        <f>DESPESAS!E2</f>
        <v>BANCO DO BRASIL</v>
      </c>
      <c r="P9" s="20"/>
      <c r="AA9" s="63" t="str">
        <f>CAZUL!C6</f>
        <v>OUTROS</v>
      </c>
    </row>
    <row r="10" spans="1:47" s="28" customFormat="1" ht="12.75" customHeight="1" x14ac:dyDescent="0.25">
      <c r="A10" s="20"/>
      <c r="B10" s="25" t="s">
        <v>93</v>
      </c>
      <c r="C10" s="20" t="s">
        <v>932</v>
      </c>
      <c r="D10" s="95">
        <v>551523000338613</v>
      </c>
      <c r="E10" s="7" t="str">
        <f>CAZUL!B7</f>
        <v>06/01/2021</v>
      </c>
      <c r="F10" s="37" t="str">
        <f>CAZUL!N7</f>
        <v>06/01/2021</v>
      </c>
      <c r="G10" s="26" t="str">
        <f>DESPESAS!D2</f>
        <v>UPA QUEIMADOS</v>
      </c>
      <c r="H10" s="62" t="str">
        <f>VLOOKUP(I10,FORNECEDOR!$A$1:$B$749,2,FALSE)</f>
        <v>12.955.134/0001-45</v>
      </c>
      <c r="I10" s="66" t="str">
        <f>CAZUL!E7</f>
        <v>INSTITUTO DIVA ALVES DO BRASIL</v>
      </c>
      <c r="J10" s="33" t="str">
        <f>VLOOKUP(AA10,DESPESAS!$A$2:$B$323,2,FALSE)</f>
        <v>11.01.07</v>
      </c>
      <c r="K10" s="33" t="str">
        <f>VLOOKUP(AA10,DESPESAS!$A$2:$C$333,3,FALSE)</f>
        <v>OUTROS</v>
      </c>
      <c r="L10" s="27">
        <f>CAZUL!F7</f>
        <v>0</v>
      </c>
      <c r="M10" s="59">
        <f>CAZUL!G7</f>
        <v>887501.36</v>
      </c>
      <c r="N10" s="27">
        <f>CAZUL!H7</f>
        <v>0</v>
      </c>
      <c r="O10" s="7" t="str">
        <f>DESPESAS!E2</f>
        <v>BANCO DO BRASIL</v>
      </c>
      <c r="P10" s="20"/>
      <c r="AA10" s="63" t="str">
        <f>CAZUL!C7</f>
        <v>OUTROS</v>
      </c>
    </row>
    <row r="11" spans="1:47" s="28" customFormat="1" ht="12.75" hidden="1" customHeight="1" x14ac:dyDescent="0.25">
      <c r="A11" s="20"/>
      <c r="B11" s="25" t="s">
        <v>93</v>
      </c>
      <c r="C11" s="20"/>
      <c r="D11" s="95"/>
      <c r="E11" s="7">
        <f>CAZUL!B8</f>
        <v>0</v>
      </c>
      <c r="F11" s="37">
        <f>CAZUL!N8</f>
        <v>0</v>
      </c>
      <c r="G11" s="26" t="str">
        <f>DESPESAS!D2</f>
        <v>UPA QUEIMADOS</v>
      </c>
      <c r="H11" s="62" t="e">
        <f>VLOOKUP(I11,FORNECEDOR!$A$1:$B$749,2,FALSE)</f>
        <v>#N/A</v>
      </c>
      <c r="I11" s="66">
        <f>CAZUL!E8</f>
        <v>0</v>
      </c>
      <c r="J11" s="33" t="e">
        <f>VLOOKUP(AA11,DESPESAS!$A$2:$B$323,2,FALSE)</f>
        <v>#N/A</v>
      </c>
      <c r="K11" s="33" t="e">
        <f>VLOOKUP(AA11,DESPESAS!$A$2:$C$333,3,FALSE)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7" t="str">
        <f>DESPESAS!E2</f>
        <v>BANCO DO BRASIL</v>
      </c>
      <c r="P11" s="20"/>
      <c r="AA11" s="63">
        <f>CAZUL!C8</f>
        <v>0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 t="e">
        <f>VLOOKUP(I12,FORNECEDOR!$A$1:$B$749,2,FALSE)</f>
        <v>#N/A</v>
      </c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 t="s">
        <v>44</v>
      </c>
      <c r="B13" s="25" t="s">
        <v>93</v>
      </c>
      <c r="C13" s="20"/>
      <c r="D13" s="95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t="12.75" hidden="1" customHeight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7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28" customFormat="1" ht="12.75" hidden="1" customHeight="1" x14ac:dyDescent="0.25">
      <c r="A17" s="20"/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20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28" customFormat="1" ht="12.75" hidden="1" customHeight="1" x14ac:dyDescent="0.25">
      <c r="A19" s="20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20"/>
      <c r="AA19" s="63">
        <f>CAZUL!C16</f>
        <v>0</v>
      </c>
    </row>
    <row r="20" spans="1:47" s="9" customFormat="1" ht="12.75" hidden="1" customHeight="1" x14ac:dyDescent="0.25">
      <c r="A20" s="1" t="s">
        <v>43</v>
      </c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5"/>
      <c r="AA20" s="63">
        <f>CAZUL!C17</f>
        <v>0</v>
      </c>
    </row>
    <row r="21" spans="1:47" s="28" customFormat="1" hidden="1" x14ac:dyDescent="0.25">
      <c r="A21" s="20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20"/>
      <c r="AA21" s="63">
        <f>CAZUL!C18</f>
        <v>0</v>
      </c>
    </row>
    <row r="22" spans="1:47" s="9" customFormat="1" ht="11.25" hidden="1" customHeight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t="14.45" hidden="1" customHeight="1" x14ac:dyDescent="0.25">
      <c r="A23" s="2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hidden="1" x14ac:dyDescent="0.25">
      <c r="A24" s="1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4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4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4"/>
      <c r="AA26" s="63">
        <f>CAZUL!C23</f>
        <v>0</v>
      </c>
    </row>
    <row r="27" spans="1:47" s="12" customFormat="1" hidden="1" x14ac:dyDescent="0.25">
      <c r="A27" s="4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AA27" s="63">
        <f>CAZUL!C24</f>
        <v>0</v>
      </c>
    </row>
    <row r="28" spans="1:47" hidden="1" x14ac:dyDescent="0.25">
      <c r="A28" s="1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1"/>
      <c r="AA28" s="63">
        <f>CAZUL!C25</f>
        <v>0</v>
      </c>
    </row>
    <row r="29" spans="1:47" hidden="1" x14ac:dyDescent="0.25">
      <c r="A29" s="1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1"/>
      <c r="AA29" s="63">
        <f>CAZUL!C26</f>
        <v>0</v>
      </c>
    </row>
    <row r="30" spans="1:47" s="6" customFormat="1" hidden="1" x14ac:dyDescent="0.25">
      <c r="A30" s="1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3">
        <f>CAZUL!C27</f>
        <v>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hidden="1" x14ac:dyDescent="0.25">
      <c r="A31" s="4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4"/>
      <c r="AA31" s="63">
        <f>CAZUL!C28</f>
        <v>0</v>
      </c>
    </row>
    <row r="32" spans="1:47" hidden="1" x14ac:dyDescent="0.25">
      <c r="A32" s="3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4"/>
      <c r="AA32" s="63">
        <f>CAZUL!C29</f>
        <v>0</v>
      </c>
    </row>
    <row r="33" spans="1:47" ht="14.45" hidden="1" customHeight="1" x14ac:dyDescent="0.25">
      <c r="A33" s="2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4"/>
      <c r="AA33" s="63">
        <f>CAZUL!C30</f>
        <v>0</v>
      </c>
    </row>
    <row r="34" spans="1:47" s="11" customFormat="1" ht="15" hidden="1" customHeight="1" x14ac:dyDescent="0.25">
      <c r="A34" s="2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1"/>
      <c r="AA34" s="63">
        <f>CAZUL!C31</f>
        <v>0</v>
      </c>
    </row>
    <row r="35" spans="1:47" hidden="1" x14ac:dyDescent="0.25">
      <c r="A35" s="1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1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1"/>
      <c r="AA36" s="63">
        <f>CAZUL!C33</f>
        <v>0</v>
      </c>
    </row>
    <row r="37" spans="1:47" ht="10.15" hidden="1" customHeight="1" x14ac:dyDescent="0.25">
      <c r="A37" s="1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t="11.25" hidden="1" customHeight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hidden="1" x14ac:dyDescent="0.25">
      <c r="A39" s="1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2"/>
      <c r="B40" s="25" t="s">
        <v>93</v>
      </c>
      <c r="C40" s="20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s="21" customFormat="1" hidden="1" x14ac:dyDescent="0.25">
      <c r="A41" s="2"/>
      <c r="B41" s="25" t="s">
        <v>93</v>
      </c>
      <c r="C41" s="20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21" customFormat="1" hidden="1" x14ac:dyDescent="0.25">
      <c r="A42" s="3"/>
      <c r="B42" s="25" t="s">
        <v>93</v>
      </c>
      <c r="C42" s="20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AA42" s="63">
        <f>CAZUL!C39</f>
        <v>0</v>
      </c>
    </row>
    <row r="43" spans="1:47" hidden="1" x14ac:dyDescent="0.25">
      <c r="A43" s="3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s="6" customFormat="1" hidden="1" x14ac:dyDescent="0.25">
      <c r="A45" s="4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3">
        <f>CAZUL!C42</f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idden="1" x14ac:dyDescent="0.25">
      <c r="A46" s="4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s="11" customFormat="1" hidden="1" x14ac:dyDescent="0.25">
      <c r="A47" s="1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27" s="9" customFormat="1" hidden="1" x14ac:dyDescent="0.25">
      <c r="A49" s="6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27" hidden="1" x14ac:dyDescent="0.25">
      <c r="A50" s="6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27" hidden="1" x14ac:dyDescent="0.25">
      <c r="A51" s="1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27" s="9" customFormat="1" hidden="1" x14ac:dyDescent="0.25">
      <c r="A52" s="2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27" s="11" customFormat="1" hidden="1" x14ac:dyDescent="0.25">
      <c r="A53" s="2"/>
      <c r="B53" s="25" t="s">
        <v>93</v>
      </c>
      <c r="C53" s="4"/>
      <c r="D53" s="95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27" s="11" customFormat="1" hidden="1" x14ac:dyDescent="0.25">
      <c r="A54" s="2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27" hidden="1" x14ac:dyDescent="0.25">
      <c r="A55" s="1"/>
      <c r="B55" s="25" t="s">
        <v>93</v>
      </c>
      <c r="C55" s="4"/>
      <c r="D55" s="95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27" hidden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27" ht="12.75" hidden="1" customHeight="1" x14ac:dyDescent="0.25">
      <c r="A57" s="1"/>
      <c r="B57" s="25" t="s">
        <v>93</v>
      </c>
      <c r="C57" s="4"/>
      <c r="D57" s="95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2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2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27" ht="12.75" hidden="1" customHeight="1" x14ac:dyDescent="0.25">
      <c r="A60" s="32"/>
      <c r="B60" s="25" t="s">
        <v>93</v>
      </c>
      <c r="C60" s="4"/>
      <c r="D60" s="97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27" ht="12.75" hidden="1" customHeight="1" x14ac:dyDescent="0.25">
      <c r="A61" s="1"/>
      <c r="B61" s="25" t="s">
        <v>93</v>
      </c>
      <c r="C61" s="4"/>
      <c r="D61" s="97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27" ht="12.75" hidden="1" customHeight="1" x14ac:dyDescent="0.25">
      <c r="A62" s="1"/>
      <c r="B62" s="25" t="s">
        <v>93</v>
      </c>
      <c r="C62" s="4"/>
      <c r="D62" s="97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27" s="12" customFormat="1" ht="10.15" hidden="1" customHeight="1" x14ac:dyDescent="0.25">
      <c r="A63" s="4" t="s">
        <v>44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AA63" s="63">
        <f>CAZUL!C60</f>
        <v>0</v>
      </c>
    </row>
    <row r="64" spans="1:2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47" s="9" customFormat="1" ht="10.15" hidden="1" customHeight="1" x14ac:dyDescent="0.25">
      <c r="A65" s="1" t="s">
        <v>44</v>
      </c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47" s="6" customFormat="1" ht="10.15" hidden="1" customHeight="1" x14ac:dyDescent="0.25">
      <c r="A66" s="1" t="s">
        <v>43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 t="e">
        <f>VLOOKUP(I66,FORNECEDOR!$A$1:$B$749,2,FALSE)</f>
        <v>#N/A</v>
      </c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3">
        <f>CAZUL!C63</f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hidden="1" customHeight="1" x14ac:dyDescent="0.25">
      <c r="A67" s="4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 t="e">
        <f>VLOOKUP(I67,FORNECEDOR!$A$1:$B$749,2,FALSE)</f>
        <v>#N/A</v>
      </c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47" s="31" customFormat="1" ht="11.25" hidden="1" customHeight="1" x14ac:dyDescent="0.25">
      <c r="A68" s="4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 t="e">
        <f>VLOOKUP(I68,FORNECEDOR!$A$1:$B$749,2,FALSE)</f>
        <v>#N/A</v>
      </c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47" s="9" customFormat="1" ht="10.15" hidden="1" customHeight="1" x14ac:dyDescent="0.25">
      <c r="A69" s="1" t="s">
        <v>44</v>
      </c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/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4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47" ht="12.75" hidden="1" customHeight="1" x14ac:dyDescent="0.25">
      <c r="A71" s="22"/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47" ht="12.75" hidden="1" customHeight="1" x14ac:dyDescent="0.25">
      <c r="A72" s="22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47" ht="12.75" hidden="1" customHeight="1" x14ac:dyDescent="0.25">
      <c r="A73" s="22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/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4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/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47" s="9" customFormat="1" hidden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47" s="9" customFormat="1" hidden="1" x14ac:dyDescent="0.25">
      <c r="A76" s="1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47" s="9" customFormat="1" hidden="1" x14ac:dyDescent="0.25">
      <c r="A77" s="1" t="s">
        <v>44</v>
      </c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47" s="9" customFormat="1" ht="14.45" hidden="1" customHeight="1" x14ac:dyDescent="0.25">
      <c r="A78" s="1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4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4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4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4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4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ht="12.75" hidden="1" customHeight="1" x14ac:dyDescent="0.25">
      <c r="A142" s="22"/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2"/>
      <c r="B143" s="25" t="s">
        <v>93</v>
      </c>
      <c r="C143" s="1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4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1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s="23" customFormat="1" ht="11.25" hidden="1" customHeight="1" x14ac:dyDescent="0.25">
      <c r="A145" s="3" t="s">
        <v>44</v>
      </c>
      <c r="B145" s="25" t="s">
        <v>93</v>
      </c>
      <c r="C145" s="1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4"/>
      <c r="AA147" s="63">
        <f>CAZUL!C144</f>
        <v>0</v>
      </c>
    </row>
    <row r="148" spans="1:27" ht="12.75" hidden="1" customHeight="1" x14ac:dyDescent="0.25">
      <c r="A148" s="2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4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5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5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8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8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20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20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0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2"/>
      <c r="AA164" s="63">
        <f>CAZUL!C161</f>
        <v>0</v>
      </c>
    </row>
    <row r="165" spans="1:16384" ht="12.75" hidden="1" customHeight="1" x14ac:dyDescent="0.25">
      <c r="A165" s="2"/>
      <c r="B165" s="25" t="s">
        <v>93</v>
      </c>
      <c r="C165" s="2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2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2"/>
      <c r="AA166" s="63">
        <f>CAZUL!C163</f>
        <v>0</v>
      </c>
    </row>
    <row r="167" spans="1:16384" ht="12.75" hidden="1" customHeight="1" x14ac:dyDescent="0.25">
      <c r="A167" s="2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s="11" customFormat="1" ht="12.75" hidden="1" customHeight="1" x14ac:dyDescent="0.25">
      <c r="A168" s="2" t="s">
        <v>46</v>
      </c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5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2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4"/>
      <c r="AA172" s="63">
        <f>CAZUL!C169</f>
        <v>0</v>
      </c>
    </row>
    <row r="173" spans="1:16384" ht="12.75" hidden="1" customHeight="1" x14ac:dyDescent="0.25">
      <c r="A173" s="2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8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3">
        <f>CAZUL!C171</f>
        <v>0</v>
      </c>
    </row>
    <row r="175" spans="1:16384" ht="12.75" hidden="1" customHeight="1" x14ac:dyDescent="0.25">
      <c r="A175" s="4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3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hidden="1" customHeight="1" x14ac:dyDescent="0.25">
      <c r="A176" s="2"/>
      <c r="B176" s="25" t="s">
        <v>93</v>
      </c>
      <c r="C176" s="1"/>
      <c r="D176" s="95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2"/>
      <c r="B177" s="25" t="s">
        <v>93</v>
      </c>
      <c r="C177" s="1"/>
      <c r="D177" s="95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1"/>
      <c r="B179" s="25" t="s">
        <v>93</v>
      </c>
      <c r="C179" s="1"/>
      <c r="D179" s="98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3">
        <f>CAZUL!C176</f>
        <v>0</v>
      </c>
    </row>
    <row r="180" spans="1:27" ht="12.75" hidden="1" customHeight="1" x14ac:dyDescent="0.25">
      <c r="A180" s="1"/>
      <c r="B180" s="25" t="s">
        <v>93</v>
      </c>
      <c r="C180" s="1"/>
      <c r="D180" s="97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3">
        <f>CAZUL!C177</f>
        <v>0</v>
      </c>
    </row>
    <row r="181" spans="1:27" ht="12.75" hidden="1" customHeight="1" x14ac:dyDescent="0.25">
      <c r="A181" s="2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3">
        <f>CAZUL!C178</f>
        <v>0</v>
      </c>
    </row>
    <row r="182" spans="1:27" ht="12.75" hidden="1" customHeight="1" x14ac:dyDescent="0.25">
      <c r="A182" s="4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4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1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2"/>
      <c r="B187" s="25" t="s">
        <v>93</v>
      </c>
      <c r="C187" s="1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3">
        <f>CAZUL!C184</f>
        <v>0</v>
      </c>
    </row>
    <row r="188" spans="1:27" ht="12.75" hidden="1" customHeight="1" x14ac:dyDescent="0.25">
      <c r="A188" s="2"/>
      <c r="B188" s="25" t="s">
        <v>93</v>
      </c>
      <c r="C188" s="1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3">
        <f>CAZUL!C185</f>
        <v>0</v>
      </c>
    </row>
    <row r="189" spans="1:27" ht="12.75" hidden="1" customHeight="1" x14ac:dyDescent="0.25">
      <c r="A189" s="2"/>
      <c r="B189" s="25" t="s">
        <v>93</v>
      </c>
      <c r="C189" s="2"/>
      <c r="D189" s="95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3">
        <f>CAZUL!C186</f>
        <v>0</v>
      </c>
    </row>
    <row r="190" spans="1:27" ht="12.75" hidden="1" customHeight="1" x14ac:dyDescent="0.25">
      <c r="A190" s="2"/>
      <c r="B190" s="25" t="s">
        <v>93</v>
      </c>
      <c r="C190" s="2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3">
        <f>CAZUL!C187</f>
        <v>0</v>
      </c>
    </row>
    <row r="191" spans="1:27" s="11" customFormat="1" ht="12.75" hidden="1" customHeight="1" x14ac:dyDescent="0.25">
      <c r="A191" s="2" t="s">
        <v>46</v>
      </c>
      <c r="B191" s="25" t="s">
        <v>93</v>
      </c>
      <c r="C191" s="4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3">
        <f>CAZUL!C188</f>
        <v>0</v>
      </c>
    </row>
    <row r="192" spans="1:27" s="11" customFormat="1" ht="12.75" hidden="1" customHeight="1" x14ac:dyDescent="0.25">
      <c r="A192" s="2" t="s">
        <v>46</v>
      </c>
      <c r="B192" s="25" t="s">
        <v>93</v>
      </c>
      <c r="C192" s="4"/>
      <c r="D192" s="98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3">
        <f>CAZUL!C189</f>
        <v>0</v>
      </c>
    </row>
    <row r="193" spans="1:27" s="11" customFormat="1" ht="12.75" hidden="1" customHeight="1" x14ac:dyDescent="0.25">
      <c r="A193" s="2" t="s">
        <v>46</v>
      </c>
      <c r="B193" s="25" t="s">
        <v>93</v>
      </c>
      <c r="C193" s="4"/>
      <c r="D193" s="95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3">
        <f>CAZUL!C190</f>
        <v>0</v>
      </c>
    </row>
    <row r="194" spans="1:27" ht="12.75" hidden="1" customHeight="1" x14ac:dyDescent="0.25">
      <c r="A194" s="2"/>
      <c r="B194" s="25" t="s">
        <v>93</v>
      </c>
      <c r="C194" s="20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0"/>
      <c r="D195" s="95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1"/>
      <c r="D196" s="98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2"/>
      <c r="B197" s="25" t="s">
        <v>93</v>
      </c>
      <c r="C197" s="1"/>
      <c r="D197" s="95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2"/>
      <c r="D198" s="98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"/>
      <c r="B199" s="25" t="s">
        <v>93</v>
      </c>
      <c r="C199" s="2"/>
      <c r="D199" s="95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3">
        <f>CAZUL!C196</f>
        <v>0</v>
      </c>
    </row>
    <row r="200" spans="1:27" ht="12.75" hidden="1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3">
        <f>CAZUL!C197</f>
        <v>0</v>
      </c>
    </row>
    <row r="201" spans="1:27" ht="12.75" hidden="1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ht="12.75" hidden="1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2" t="e">
        <f>VLOOKUP(I202,FORNECEDOR!$A$1:$B$749,2,FALSE)</f>
        <v>#N/A</v>
      </c>
      <c r="I202" s="66">
        <f>CAZUL!E199</f>
        <v>0</v>
      </c>
      <c r="J202" s="33" t="e">
        <f>VLOOKUP(AA202,DESPESAS!$A$2:$B$323,2,FALSE)</f>
        <v>#N/A</v>
      </c>
      <c r="K202" s="33" t="e">
        <f>VLOOKUP(AA202,DESPESAS!$A$2:$C$333,3,FALSE)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3">
        <f>CAZUL!C199</f>
        <v>0</v>
      </c>
    </row>
    <row r="203" spans="1:27" s="11" customFormat="1" ht="29.25" hidden="1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2" t="e">
        <f>VLOOKUP(I203,FORNECEDOR!$A$1:$B$749,2,FALSE)</f>
        <v>#N/A</v>
      </c>
      <c r="I203" s="66">
        <f>CAZUL!E200</f>
        <v>0</v>
      </c>
      <c r="J203" s="33" t="e">
        <f>VLOOKUP(AA203,DESPESAS!$A$2:$B$323,2,FALSE)</f>
        <v>#N/A</v>
      </c>
      <c r="K203" s="33" t="e">
        <f>VLOOKUP(AA203,DESPESAS!$A$2:$C$333,3,FALSE)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3">
        <f>CAZUL!C200</f>
        <v>0</v>
      </c>
    </row>
    <row r="204" spans="1:27" ht="18.75" hidden="1" customHeight="1" x14ac:dyDescent="0.25">
      <c r="A204" s="90"/>
      <c r="B204" s="91" t="s">
        <v>93</v>
      </c>
      <c r="C204" s="92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2" t="e">
        <f>VLOOKUP(I204,FORNECEDOR!$A$1:$B$749,2,FALSE)</f>
        <v>#N/A</v>
      </c>
      <c r="I204" s="66">
        <f>CAZUL!E201</f>
        <v>0</v>
      </c>
      <c r="J204" s="33" t="e">
        <f>VLOOKUP(AA204,DESPESAS!$A$2:$B$323,2,FALSE)</f>
        <v>#N/A</v>
      </c>
      <c r="K204" s="33" t="e">
        <f>VLOOKUP(AA204,DESPESAS!$A$2:$C$333,3,FALSE)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3">
        <f>CAZUL!C201</f>
        <v>0</v>
      </c>
    </row>
    <row r="205" spans="1:27" s="13" customFormat="1" x14ac:dyDescent="0.25">
      <c r="C205" s="6"/>
      <c r="D205" s="42"/>
      <c r="E205" s="36"/>
      <c r="F205" s="36"/>
      <c r="G205" s="56"/>
      <c r="H205" s="93"/>
      <c r="I205" s="94"/>
      <c r="J205" s="42"/>
      <c r="K205" s="42"/>
      <c r="N205" s="36"/>
      <c r="AA205" s="63" t="e">
        <f>CAZUL!#REF!</f>
        <v>#REF!</v>
      </c>
    </row>
    <row r="206" spans="1:27" x14ac:dyDescent="0.25">
      <c r="D206" s="34" t="s">
        <v>917</v>
      </c>
      <c r="G206" s="56"/>
    </row>
    <row r="207" spans="1:27" x14ac:dyDescent="0.25">
      <c r="D207" s="34"/>
      <c r="G207" s="56"/>
      <c r="J207" s="6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7"/>
      <c r="I215" s="68"/>
      <c r="J215" s="68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6">
    <filterColumn colId="4">
      <filters blank="1">
        <filter val="04/01/2021"/>
        <filter val="06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443" workbookViewId="0">
      <selection activeCell="A456" sqref="A456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812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797</v>
      </c>
      <c r="B290" s="77" t="s">
        <v>798</v>
      </c>
    </row>
    <row r="291" spans="1:2" x14ac:dyDescent="0.25">
      <c r="A291" s="77" t="s">
        <v>799</v>
      </c>
      <c r="B291" s="77" t="s">
        <v>767</v>
      </c>
    </row>
    <row r="292" spans="1:2" x14ac:dyDescent="0.25">
      <c r="A292" s="77" t="s">
        <v>768</v>
      </c>
      <c r="B292" s="77" t="s">
        <v>800</v>
      </c>
    </row>
    <row r="293" spans="1:2" x14ac:dyDescent="0.25">
      <c r="A293" s="77" t="s">
        <v>801</v>
      </c>
      <c r="B293" s="77" t="s">
        <v>802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813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811</v>
      </c>
      <c r="B305" s="77" t="s">
        <v>814</v>
      </c>
    </row>
    <row r="306" spans="1:2" x14ac:dyDescent="0.25">
      <c r="A306" s="77" t="s">
        <v>803</v>
      </c>
      <c r="B306" s="77" t="s">
        <v>815</v>
      </c>
    </row>
    <row r="307" spans="1:2" x14ac:dyDescent="0.25">
      <c r="A307" s="77" t="s">
        <v>883</v>
      </c>
      <c r="B307" s="77" t="s">
        <v>816</v>
      </c>
    </row>
    <row r="308" spans="1:2" x14ac:dyDescent="0.25">
      <c r="A308" s="77" t="s">
        <v>807</v>
      </c>
      <c r="B308" s="77" t="s">
        <v>817</v>
      </c>
    </row>
    <row r="309" spans="1:2" x14ac:dyDescent="0.25">
      <c r="A309" s="77" t="s">
        <v>808</v>
      </c>
      <c r="B309" s="77" t="s">
        <v>818</v>
      </c>
    </row>
    <row r="310" spans="1:2" x14ac:dyDescent="0.25">
      <c r="A310" s="77" t="s">
        <v>809</v>
      </c>
      <c r="B310" s="77" t="s">
        <v>819</v>
      </c>
    </row>
    <row r="311" spans="1:2" x14ac:dyDescent="0.25">
      <c r="A311" s="77" t="s">
        <v>805</v>
      </c>
      <c r="B311" t="s">
        <v>820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839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837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840</v>
      </c>
      <c r="B558" s="77" t="s">
        <v>747</v>
      </c>
    </row>
    <row r="559" spans="1:2" x14ac:dyDescent="0.25">
      <c r="A559" s="77" t="s">
        <v>841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842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841</v>
      </c>
      <c r="B568" s="77" t="s">
        <v>745</v>
      </c>
    </row>
    <row r="569" spans="1:2" x14ac:dyDescent="0.25">
      <c r="A569" s="77" t="s">
        <v>840</v>
      </c>
      <c r="B569" s="77" t="s">
        <v>747</v>
      </c>
    </row>
    <row r="570" spans="1:2" x14ac:dyDescent="0.25">
      <c r="A570" s="77" t="s">
        <v>801</v>
      </c>
      <c r="B570" s="77" t="s">
        <v>802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843</v>
      </c>
      <c r="B572" s="77" t="s">
        <v>751</v>
      </c>
    </row>
    <row r="573" spans="1:2" x14ac:dyDescent="0.25">
      <c r="A573" s="77" t="s">
        <v>844</v>
      </c>
      <c r="B573" s="77" t="s">
        <v>753</v>
      </c>
    </row>
    <row r="574" spans="1:2" x14ac:dyDescent="0.25">
      <c r="A574" s="77" t="s">
        <v>754</v>
      </c>
      <c r="B574" s="77" t="s">
        <v>852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832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827</v>
      </c>
      <c r="B596" s="77" t="s">
        <v>853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845</v>
      </c>
      <c r="B601" s="77" t="s">
        <v>854</v>
      </c>
    </row>
    <row r="602" spans="1:2" x14ac:dyDescent="0.25">
      <c r="A602" s="77" t="s">
        <v>811</v>
      </c>
      <c r="B602" s="77" t="s">
        <v>814</v>
      </c>
    </row>
    <row r="603" spans="1:2" x14ac:dyDescent="0.25">
      <c r="A603" s="77" t="s">
        <v>846</v>
      </c>
      <c r="B603" s="77" t="s">
        <v>818</v>
      </c>
    </row>
    <row r="604" spans="1:2" x14ac:dyDescent="0.25">
      <c r="A604" s="77" t="s">
        <v>847</v>
      </c>
      <c r="B604" s="77" t="s">
        <v>855</v>
      </c>
    </row>
    <row r="605" spans="1:2" x14ac:dyDescent="0.25">
      <c r="A605" s="77" t="s">
        <v>848</v>
      </c>
      <c r="B605" s="77" t="s">
        <v>815</v>
      </c>
    </row>
    <row r="606" spans="1:2" x14ac:dyDescent="0.25">
      <c r="A606" s="77" t="s">
        <v>849</v>
      </c>
      <c r="B606" s="77" t="s">
        <v>856</v>
      </c>
    </row>
    <row r="607" spans="1:2" x14ac:dyDescent="0.25">
      <c r="A607" s="77" t="s">
        <v>804</v>
      </c>
      <c r="B607" s="77" t="s">
        <v>816</v>
      </c>
    </row>
    <row r="608" spans="1:2" x14ac:dyDescent="0.25">
      <c r="A608" s="77" t="s">
        <v>850</v>
      </c>
      <c r="B608" s="77" t="s">
        <v>857</v>
      </c>
    </row>
    <row r="609" spans="1:2" x14ac:dyDescent="0.25">
      <c r="A609" s="77" t="s">
        <v>809</v>
      </c>
      <c r="B609" s="77" t="s">
        <v>819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822</v>
      </c>
      <c r="B611" s="77" t="s">
        <v>817</v>
      </c>
    </row>
    <row r="612" spans="1:2" x14ac:dyDescent="0.25">
      <c r="A612" s="77" t="s">
        <v>807</v>
      </c>
      <c r="B612" s="77" t="s">
        <v>817</v>
      </c>
    </row>
    <row r="613" spans="1:2" x14ac:dyDescent="0.25">
      <c r="A613" s="77" t="s">
        <v>851</v>
      </c>
      <c r="B613" s="77" t="s">
        <v>858</v>
      </c>
    </row>
    <row r="614" spans="1:2" x14ac:dyDescent="0.25">
      <c r="A614" s="77" t="s">
        <v>919</v>
      </c>
      <c r="B614" t="s">
        <v>859</v>
      </c>
    </row>
    <row r="615" spans="1:2" x14ac:dyDescent="0.25">
      <c r="A615" s="77" t="s">
        <v>828</v>
      </c>
      <c r="B615" s="77" t="s">
        <v>829</v>
      </c>
    </row>
    <row r="616" spans="1:2" x14ac:dyDescent="0.25">
      <c r="A616" s="77" t="s">
        <v>830</v>
      </c>
      <c r="B616" s="77" t="s">
        <v>831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833</v>
      </c>
      <c r="B618" s="77" t="s">
        <v>834</v>
      </c>
    </row>
    <row r="619" spans="1:2" x14ac:dyDescent="0.25">
      <c r="A619" s="77" t="s">
        <v>835</v>
      </c>
      <c r="B619" s="77" t="s">
        <v>836</v>
      </c>
    </row>
    <row r="620" spans="1:2" x14ac:dyDescent="0.25">
      <c r="A620" s="77" t="s">
        <v>823</v>
      </c>
      <c r="B620" t="s">
        <v>860</v>
      </c>
    </row>
    <row r="621" spans="1:2" x14ac:dyDescent="0.25">
      <c r="A621" s="77" t="s">
        <v>824</v>
      </c>
      <c r="B621" t="s">
        <v>861</v>
      </c>
    </row>
    <row r="622" spans="1:2" x14ac:dyDescent="0.25">
      <c r="A622" s="77" t="s">
        <v>912</v>
      </c>
      <c r="B622" t="s">
        <v>862</v>
      </c>
    </row>
    <row r="623" spans="1:2" x14ac:dyDescent="0.25">
      <c r="A623" s="77" t="s">
        <v>830</v>
      </c>
      <c r="B623" s="77" t="s">
        <v>831</v>
      </c>
    </row>
    <row r="624" spans="1:2" x14ac:dyDescent="0.25">
      <c r="A624" s="77" t="s">
        <v>863</v>
      </c>
      <c r="B624" t="s">
        <v>873</v>
      </c>
    </row>
    <row r="625" spans="1:2" x14ac:dyDescent="0.25">
      <c r="A625" s="77" t="s">
        <v>864</v>
      </c>
      <c r="B625" t="s">
        <v>874</v>
      </c>
    </row>
    <row r="626" spans="1:2" x14ac:dyDescent="0.25">
      <c r="A626" s="77" t="s">
        <v>865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830</v>
      </c>
      <c r="B634" s="77" t="s">
        <v>831</v>
      </c>
    </row>
    <row r="635" spans="1:2" x14ac:dyDescent="0.25">
      <c r="A635" s="77" t="s">
        <v>885</v>
      </c>
      <c r="B635" s="77" t="s">
        <v>817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801</v>
      </c>
      <c r="B640" t="s">
        <v>802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7" zoomScale="110" zoomScaleNormal="110" workbookViewId="0">
      <selection activeCell="A229" sqref="A229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821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x14ac:dyDescent="0.25">
      <c r="A4" s="86" t="s">
        <v>564</v>
      </c>
      <c r="B4" s="45" t="s">
        <v>127</v>
      </c>
      <c r="C4" s="46" t="s">
        <v>128</v>
      </c>
    </row>
    <row r="5" spans="1:5" x14ac:dyDescent="0.25">
      <c r="A5" s="86" t="s">
        <v>565</v>
      </c>
      <c r="B5" s="45" t="s">
        <v>129</v>
      </c>
      <c r="C5" s="46" t="s">
        <v>130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/>
      <c r="B7" s="45" t="s">
        <v>131</v>
      </c>
      <c r="C7" s="46" t="s">
        <v>132</v>
      </c>
    </row>
    <row r="8" spans="1:5" x14ac:dyDescent="0.25">
      <c r="A8" s="86"/>
      <c r="B8" s="45" t="s">
        <v>133</v>
      </c>
      <c r="C8" s="46" t="s">
        <v>134</v>
      </c>
    </row>
    <row r="9" spans="1:5" x14ac:dyDescent="0.25">
      <c r="A9" s="86"/>
      <c r="B9" s="45" t="s">
        <v>135</v>
      </c>
      <c r="C9" s="46" t="s">
        <v>136</v>
      </c>
    </row>
    <row r="10" spans="1:5" x14ac:dyDescent="0.25">
      <c r="A10" s="86"/>
      <c r="B10" s="45" t="s">
        <v>137</v>
      </c>
      <c r="C10" s="46" t="s">
        <v>138</v>
      </c>
    </row>
    <row r="11" spans="1:5" s="77" customFormat="1" x14ac:dyDescent="0.25">
      <c r="A11" s="86" t="s">
        <v>911</v>
      </c>
      <c r="B11" s="81" t="s">
        <v>139</v>
      </c>
      <c r="C11" s="82" t="s">
        <v>140</v>
      </c>
    </row>
    <row r="12" spans="1:5" s="77" customFormat="1" x14ac:dyDescent="0.25">
      <c r="A12" s="86" t="s">
        <v>907</v>
      </c>
      <c r="B12" s="81" t="s">
        <v>139</v>
      </c>
      <c r="C12" s="82" t="s">
        <v>140</v>
      </c>
    </row>
    <row r="13" spans="1:5" s="77" customFormat="1" x14ac:dyDescent="0.25">
      <c r="A13" s="86" t="s">
        <v>910</v>
      </c>
      <c r="B13" s="81" t="s">
        <v>139</v>
      </c>
      <c r="C13" s="82" t="s">
        <v>140</v>
      </c>
    </row>
    <row r="14" spans="1:5" x14ac:dyDescent="0.25">
      <c r="A14" s="86" t="s">
        <v>909</v>
      </c>
      <c r="B14" s="45" t="s">
        <v>139</v>
      </c>
      <c r="C14" s="46" t="s">
        <v>140</v>
      </c>
    </row>
    <row r="15" spans="1:5" x14ac:dyDescent="0.25">
      <c r="A15" s="86"/>
      <c r="B15" s="43" t="s">
        <v>141</v>
      </c>
      <c r="C15" s="44" t="s">
        <v>142</v>
      </c>
    </row>
    <row r="16" spans="1:5" x14ac:dyDescent="0.25">
      <c r="A16" s="86" t="s">
        <v>411</v>
      </c>
      <c r="B16" s="45" t="s">
        <v>58</v>
      </c>
      <c r="C16" s="46" t="s">
        <v>2</v>
      </c>
    </row>
    <row r="17" spans="1:3" x14ac:dyDescent="0.25">
      <c r="A17" s="86"/>
      <c r="B17" s="45" t="s">
        <v>143</v>
      </c>
      <c r="C17" s="46" t="s">
        <v>144</v>
      </c>
    </row>
    <row r="18" spans="1:3" x14ac:dyDescent="0.25">
      <c r="A18" s="86"/>
      <c r="B18" s="45" t="s">
        <v>145</v>
      </c>
      <c r="C18" s="46" t="s">
        <v>146</v>
      </c>
    </row>
    <row r="19" spans="1:3" x14ac:dyDescent="0.25">
      <c r="A19" s="86"/>
      <c r="B19" s="45" t="s">
        <v>70</v>
      </c>
      <c r="C19" s="46" t="s">
        <v>147</v>
      </c>
    </row>
    <row r="20" spans="1:3" x14ac:dyDescent="0.25">
      <c r="A20" s="86" t="s">
        <v>796</v>
      </c>
      <c r="B20" s="45" t="s">
        <v>148</v>
      </c>
      <c r="C20" s="46" t="s">
        <v>149</v>
      </c>
    </row>
    <row r="21" spans="1:3" x14ac:dyDescent="0.25">
      <c r="A21" s="86"/>
      <c r="B21" s="43" t="s">
        <v>150</v>
      </c>
      <c r="C21" s="44" t="s">
        <v>151</v>
      </c>
    </row>
    <row r="22" spans="1:3" x14ac:dyDescent="0.25">
      <c r="A22" s="86" t="s">
        <v>491</v>
      </c>
      <c r="B22" s="47" t="s">
        <v>59</v>
      </c>
      <c r="C22" s="46" t="s">
        <v>11</v>
      </c>
    </row>
    <row r="23" spans="1:3" x14ac:dyDescent="0.25">
      <c r="A23" s="86" t="s">
        <v>582</v>
      </c>
      <c r="B23" s="47" t="s">
        <v>59</v>
      </c>
      <c r="C23" s="46" t="s">
        <v>11</v>
      </c>
    </row>
    <row r="24" spans="1:3" x14ac:dyDescent="0.25">
      <c r="A24" s="86" t="s">
        <v>453</v>
      </c>
      <c r="B24" s="47" t="s">
        <v>59</v>
      </c>
      <c r="C24" s="46" t="s">
        <v>11</v>
      </c>
    </row>
    <row r="25" spans="1:3" x14ac:dyDescent="0.25">
      <c r="A25" s="86" t="s">
        <v>470</v>
      </c>
      <c r="B25" s="47" t="s">
        <v>74</v>
      </c>
      <c r="C25" s="46" t="s">
        <v>152</v>
      </c>
    </row>
    <row r="26" spans="1:3" x14ac:dyDescent="0.25">
      <c r="A26" s="86" t="s">
        <v>468</v>
      </c>
      <c r="B26" s="47" t="s">
        <v>73</v>
      </c>
      <c r="C26" s="46" t="s">
        <v>153</v>
      </c>
    </row>
    <row r="27" spans="1:3" x14ac:dyDescent="0.25">
      <c r="A27" s="86" t="s">
        <v>409</v>
      </c>
      <c r="B27" s="45" t="s">
        <v>64</v>
      </c>
      <c r="C27" s="46" t="s">
        <v>40</v>
      </c>
    </row>
    <row r="28" spans="1:3" x14ac:dyDescent="0.25">
      <c r="A28" s="86"/>
      <c r="B28" s="45" t="s">
        <v>154</v>
      </c>
      <c r="C28" s="46" t="s">
        <v>155</v>
      </c>
    </row>
    <row r="29" spans="1:3" x14ac:dyDescent="0.25">
      <c r="A29" s="86"/>
      <c r="B29" s="43" t="s">
        <v>156</v>
      </c>
      <c r="C29" s="44" t="s">
        <v>157</v>
      </c>
    </row>
    <row r="30" spans="1:3" x14ac:dyDescent="0.25">
      <c r="A30" s="86"/>
      <c r="B30" s="45" t="s">
        <v>158</v>
      </c>
      <c r="C30" s="46" t="s">
        <v>159</v>
      </c>
    </row>
    <row r="31" spans="1:3" x14ac:dyDescent="0.25">
      <c r="A31" s="86"/>
      <c r="B31" s="45" t="s">
        <v>160</v>
      </c>
      <c r="C31" s="46" t="s">
        <v>161</v>
      </c>
    </row>
    <row r="32" spans="1:3" x14ac:dyDescent="0.25">
      <c r="A32" s="86" t="s">
        <v>454</v>
      </c>
      <c r="B32" s="45" t="s">
        <v>92</v>
      </c>
      <c r="C32" s="46" t="s">
        <v>162</v>
      </c>
    </row>
    <row r="33" spans="1:3" x14ac:dyDescent="0.25">
      <c r="A33" s="86"/>
      <c r="B33" s="48">
        <v>2</v>
      </c>
      <c r="C33" s="49" t="s">
        <v>163</v>
      </c>
    </row>
    <row r="34" spans="1:3" x14ac:dyDescent="0.25">
      <c r="A34" s="86"/>
      <c r="B34" s="43" t="s">
        <v>164</v>
      </c>
      <c r="C34" s="44" t="s">
        <v>165</v>
      </c>
    </row>
    <row r="35" spans="1:3" s="77" customFormat="1" x14ac:dyDescent="0.25">
      <c r="A35" s="86" t="s">
        <v>880</v>
      </c>
      <c r="B35" s="47" t="s">
        <v>63</v>
      </c>
      <c r="C35" s="50" t="s">
        <v>165</v>
      </c>
    </row>
    <row r="36" spans="1:3" x14ac:dyDescent="0.25">
      <c r="A36" s="86" t="s">
        <v>418</v>
      </c>
      <c r="B36" s="47" t="s">
        <v>63</v>
      </c>
      <c r="C36" s="50" t="s">
        <v>165</v>
      </c>
    </row>
    <row r="37" spans="1:3" x14ac:dyDescent="0.25">
      <c r="A37" s="86"/>
      <c r="B37" s="43" t="s">
        <v>166</v>
      </c>
      <c r="C37" s="44" t="s">
        <v>167</v>
      </c>
    </row>
    <row r="38" spans="1:3" x14ac:dyDescent="0.25">
      <c r="A38" s="86"/>
      <c r="B38" s="45" t="s">
        <v>168</v>
      </c>
      <c r="C38" s="46" t="s">
        <v>167</v>
      </c>
    </row>
    <row r="39" spans="1:3" x14ac:dyDescent="0.25">
      <c r="A39" s="86"/>
      <c r="B39" s="43" t="s">
        <v>169</v>
      </c>
      <c r="C39" s="44" t="s">
        <v>170</v>
      </c>
    </row>
    <row r="40" spans="1:3" x14ac:dyDescent="0.25">
      <c r="A40" s="86"/>
      <c r="B40" s="47" t="s">
        <v>171</v>
      </c>
      <c r="C40" s="46" t="s">
        <v>172</v>
      </c>
    </row>
    <row r="41" spans="1:3" x14ac:dyDescent="0.25">
      <c r="A41" s="86"/>
      <c r="B41" s="47" t="s">
        <v>173</v>
      </c>
      <c r="C41" s="50" t="s">
        <v>174</v>
      </c>
    </row>
    <row r="42" spans="1:3" x14ac:dyDescent="0.25">
      <c r="A42" s="86"/>
      <c r="B42" s="45" t="s">
        <v>175</v>
      </c>
      <c r="C42" s="46" t="s">
        <v>176</v>
      </c>
    </row>
    <row r="43" spans="1:3" x14ac:dyDescent="0.25">
      <c r="A43" s="86"/>
      <c r="B43" s="45" t="s">
        <v>177</v>
      </c>
      <c r="C43" s="46" t="s">
        <v>178</v>
      </c>
    </row>
    <row r="44" spans="1:3" x14ac:dyDescent="0.25">
      <c r="A44" s="86"/>
      <c r="B44" s="43" t="s">
        <v>179</v>
      </c>
      <c r="C44" s="44" t="s">
        <v>180</v>
      </c>
    </row>
    <row r="45" spans="1:3" x14ac:dyDescent="0.25">
      <c r="A45" s="86" t="s">
        <v>886</v>
      </c>
      <c r="B45" s="45" t="s">
        <v>181</v>
      </c>
      <c r="C45" s="46" t="s">
        <v>180</v>
      </c>
    </row>
    <row r="46" spans="1:3" x14ac:dyDescent="0.25">
      <c r="A46" s="86"/>
      <c r="B46" s="43" t="s">
        <v>182</v>
      </c>
      <c r="C46" s="44" t="s">
        <v>4</v>
      </c>
    </row>
    <row r="47" spans="1:3" x14ac:dyDescent="0.25">
      <c r="A47" s="86" t="s">
        <v>416</v>
      </c>
      <c r="B47" s="47" t="s">
        <v>62</v>
      </c>
      <c r="C47" s="46" t="s">
        <v>4</v>
      </c>
    </row>
    <row r="48" spans="1:3" x14ac:dyDescent="0.25">
      <c r="A48" s="86"/>
      <c r="B48" s="43" t="s">
        <v>183</v>
      </c>
      <c r="C48" s="44" t="s">
        <v>184</v>
      </c>
    </row>
    <row r="49" spans="1:3" x14ac:dyDescent="0.25">
      <c r="A49" s="86"/>
      <c r="B49" s="45" t="s">
        <v>185</v>
      </c>
      <c r="C49" s="46" t="s">
        <v>184</v>
      </c>
    </row>
    <row r="50" spans="1:3" x14ac:dyDescent="0.25">
      <c r="A50" s="86"/>
      <c r="B50" s="43" t="s">
        <v>186</v>
      </c>
      <c r="C50" s="44" t="s">
        <v>187</v>
      </c>
    </row>
    <row r="51" spans="1:3" x14ac:dyDescent="0.25">
      <c r="A51" s="86" t="s">
        <v>390</v>
      </c>
      <c r="B51" s="45" t="s">
        <v>52</v>
      </c>
      <c r="C51" s="50" t="s">
        <v>188</v>
      </c>
    </row>
    <row r="52" spans="1:3" x14ac:dyDescent="0.25">
      <c r="A52" s="86" t="s">
        <v>889</v>
      </c>
      <c r="B52" s="45" t="s">
        <v>189</v>
      </c>
      <c r="C52" s="46" t="s">
        <v>190</v>
      </c>
    </row>
    <row r="53" spans="1:3" x14ac:dyDescent="0.25">
      <c r="A53" s="99" t="s">
        <v>388</v>
      </c>
      <c r="B53" s="45" t="s">
        <v>51</v>
      </c>
      <c r="C53" s="46" t="s">
        <v>191</v>
      </c>
    </row>
    <row r="54" spans="1:3" x14ac:dyDescent="0.25">
      <c r="A54" s="86"/>
      <c r="B54" s="43" t="s">
        <v>192</v>
      </c>
      <c r="C54" s="44" t="s">
        <v>193</v>
      </c>
    </row>
    <row r="55" spans="1:3" x14ac:dyDescent="0.25">
      <c r="A55" s="86"/>
      <c r="B55" s="45" t="s">
        <v>194</v>
      </c>
      <c r="C55" s="46" t="s">
        <v>193</v>
      </c>
    </row>
    <row r="56" spans="1:3" x14ac:dyDescent="0.25">
      <c r="A56" s="86"/>
      <c r="B56" s="43" t="s">
        <v>195</v>
      </c>
      <c r="C56" s="44" t="s">
        <v>196</v>
      </c>
    </row>
    <row r="57" spans="1:3" x14ac:dyDescent="0.25">
      <c r="A57" s="86"/>
      <c r="B57" s="45" t="s">
        <v>197</v>
      </c>
      <c r="C57" s="46" t="s">
        <v>196</v>
      </c>
    </row>
    <row r="58" spans="1:3" x14ac:dyDescent="0.25">
      <c r="A58" s="86"/>
      <c r="B58" s="43" t="s">
        <v>198</v>
      </c>
      <c r="C58" s="44" t="s">
        <v>199</v>
      </c>
    </row>
    <row r="59" spans="1:3" x14ac:dyDescent="0.25">
      <c r="A59" s="86" t="s">
        <v>199</v>
      </c>
      <c r="B59" s="45" t="s">
        <v>200</v>
      </c>
      <c r="C59" s="46" t="s">
        <v>199</v>
      </c>
    </row>
    <row r="60" spans="1:3" x14ac:dyDescent="0.25">
      <c r="A60" s="86"/>
      <c r="B60" s="43" t="s">
        <v>201</v>
      </c>
      <c r="C60" s="44" t="s">
        <v>202</v>
      </c>
    </row>
    <row r="61" spans="1:3" x14ac:dyDescent="0.25">
      <c r="A61" s="86"/>
      <c r="B61" s="45" t="s">
        <v>203</v>
      </c>
      <c r="C61" s="46" t="s">
        <v>202</v>
      </c>
    </row>
    <row r="62" spans="1:3" x14ac:dyDescent="0.25">
      <c r="A62" s="86"/>
      <c r="B62" s="51" t="s">
        <v>204</v>
      </c>
      <c r="C62" s="44" t="s">
        <v>205</v>
      </c>
    </row>
    <row r="63" spans="1:3" x14ac:dyDescent="0.25">
      <c r="A63" s="86" t="s">
        <v>8</v>
      </c>
      <c r="B63" s="47" t="s">
        <v>206</v>
      </c>
      <c r="C63" s="50" t="s">
        <v>205</v>
      </c>
    </row>
    <row r="64" spans="1:3" x14ac:dyDescent="0.25">
      <c r="A64" s="86"/>
      <c r="B64" s="48">
        <v>3</v>
      </c>
      <c r="C64" s="49" t="s">
        <v>207</v>
      </c>
    </row>
    <row r="65" spans="1:3" x14ac:dyDescent="0.25">
      <c r="A65" s="86"/>
      <c r="B65" s="43" t="s">
        <v>208</v>
      </c>
      <c r="C65" s="44" t="s">
        <v>209</v>
      </c>
    </row>
    <row r="66" spans="1:3" x14ac:dyDescent="0.25">
      <c r="A66" s="86"/>
      <c r="B66" s="47" t="s">
        <v>68</v>
      </c>
      <c r="C66" s="46" t="s">
        <v>210</v>
      </c>
    </row>
    <row r="67" spans="1:3" x14ac:dyDescent="0.25">
      <c r="A67" s="86"/>
      <c r="B67" s="45" t="s">
        <v>211</v>
      </c>
      <c r="C67" s="46" t="s">
        <v>212</v>
      </c>
    </row>
    <row r="68" spans="1:3" x14ac:dyDescent="0.25">
      <c r="A68" s="86"/>
      <c r="B68" s="43" t="s">
        <v>213</v>
      </c>
      <c r="C68" s="44" t="s">
        <v>214</v>
      </c>
    </row>
    <row r="69" spans="1:3" s="77" customFormat="1" x14ac:dyDescent="0.25">
      <c r="A69" s="86" t="s">
        <v>888</v>
      </c>
      <c r="B69" s="47" t="s">
        <v>56</v>
      </c>
      <c r="C69" s="82" t="s">
        <v>214</v>
      </c>
    </row>
    <row r="70" spans="1:3" s="77" customFormat="1" x14ac:dyDescent="0.25">
      <c r="A70" s="77" t="s">
        <v>918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825</v>
      </c>
      <c r="B80" s="45" t="s">
        <v>225</v>
      </c>
      <c r="C80" s="46" t="s">
        <v>226</v>
      </c>
    </row>
    <row r="81" spans="1:3" s="77" customFormat="1" x14ac:dyDescent="0.25">
      <c r="A81" s="86" t="s">
        <v>826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806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838</v>
      </c>
      <c r="B138" s="47" t="s">
        <v>78</v>
      </c>
      <c r="C138" s="82" t="s">
        <v>289</v>
      </c>
    </row>
    <row r="139" spans="1:3" s="77" customFormat="1" x14ac:dyDescent="0.25">
      <c r="A139" s="86" t="s">
        <v>810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110" zoomScaleNormal="110"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3.5703125" style="77" customWidth="1"/>
    <col min="4" max="4" width="55.140625" style="77" customWidth="1"/>
    <col min="5" max="5" width="43.7109375" style="77" customWidth="1"/>
    <col min="6" max="6" width="13.85546875" style="77" customWidth="1"/>
    <col min="7" max="7" width="12.42578125" style="77" customWidth="1"/>
    <col min="8" max="8" width="6" style="77" customWidth="1"/>
    <col min="9" max="9" width="36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64.2851562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3.5703125" style="77" customWidth="1"/>
    <col min="260" max="260" width="55.140625" style="77" customWidth="1"/>
    <col min="261" max="261" width="43.7109375" style="77" customWidth="1"/>
    <col min="262" max="262" width="13.85546875" style="77" customWidth="1"/>
    <col min="263" max="263" width="12.42578125" style="77" customWidth="1"/>
    <col min="264" max="264" width="6" style="77" customWidth="1"/>
    <col min="265" max="265" width="36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64.2851562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3.5703125" style="77" customWidth="1"/>
    <col min="516" max="516" width="55.140625" style="77" customWidth="1"/>
    <col min="517" max="517" width="43.7109375" style="77" customWidth="1"/>
    <col min="518" max="518" width="13.85546875" style="77" customWidth="1"/>
    <col min="519" max="519" width="12.42578125" style="77" customWidth="1"/>
    <col min="520" max="520" width="6" style="77" customWidth="1"/>
    <col min="521" max="521" width="36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64.2851562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3.5703125" style="77" customWidth="1"/>
    <col min="772" max="772" width="55.140625" style="77" customWidth="1"/>
    <col min="773" max="773" width="43.7109375" style="77" customWidth="1"/>
    <col min="774" max="774" width="13.85546875" style="77" customWidth="1"/>
    <col min="775" max="775" width="12.42578125" style="77" customWidth="1"/>
    <col min="776" max="776" width="6" style="77" customWidth="1"/>
    <col min="777" max="777" width="36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64.2851562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3.5703125" style="77" customWidth="1"/>
    <col min="1028" max="1028" width="55.140625" style="77" customWidth="1"/>
    <col min="1029" max="1029" width="43.7109375" style="77" customWidth="1"/>
    <col min="1030" max="1030" width="13.85546875" style="77" customWidth="1"/>
    <col min="1031" max="1031" width="12.42578125" style="77" customWidth="1"/>
    <col min="1032" max="1032" width="6" style="77" customWidth="1"/>
    <col min="1033" max="1033" width="36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64.2851562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3.5703125" style="77" customWidth="1"/>
    <col min="1284" max="1284" width="55.140625" style="77" customWidth="1"/>
    <col min="1285" max="1285" width="43.7109375" style="77" customWidth="1"/>
    <col min="1286" max="1286" width="13.85546875" style="77" customWidth="1"/>
    <col min="1287" max="1287" width="12.42578125" style="77" customWidth="1"/>
    <col min="1288" max="1288" width="6" style="77" customWidth="1"/>
    <col min="1289" max="1289" width="36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64.2851562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3.5703125" style="77" customWidth="1"/>
    <col min="1540" max="1540" width="55.140625" style="77" customWidth="1"/>
    <col min="1541" max="1541" width="43.7109375" style="77" customWidth="1"/>
    <col min="1542" max="1542" width="13.85546875" style="77" customWidth="1"/>
    <col min="1543" max="1543" width="12.42578125" style="77" customWidth="1"/>
    <col min="1544" max="1544" width="6" style="77" customWidth="1"/>
    <col min="1545" max="1545" width="36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64.2851562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3.5703125" style="77" customWidth="1"/>
    <col min="1796" max="1796" width="55.140625" style="77" customWidth="1"/>
    <col min="1797" max="1797" width="43.7109375" style="77" customWidth="1"/>
    <col min="1798" max="1798" width="13.85546875" style="77" customWidth="1"/>
    <col min="1799" max="1799" width="12.42578125" style="77" customWidth="1"/>
    <col min="1800" max="1800" width="6" style="77" customWidth="1"/>
    <col min="1801" max="1801" width="36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64.2851562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3.5703125" style="77" customWidth="1"/>
    <col min="2052" max="2052" width="55.140625" style="77" customWidth="1"/>
    <col min="2053" max="2053" width="43.7109375" style="77" customWidth="1"/>
    <col min="2054" max="2054" width="13.85546875" style="77" customWidth="1"/>
    <col min="2055" max="2055" width="12.42578125" style="77" customWidth="1"/>
    <col min="2056" max="2056" width="6" style="77" customWidth="1"/>
    <col min="2057" max="2057" width="36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64.2851562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3.5703125" style="77" customWidth="1"/>
    <col min="2308" max="2308" width="55.140625" style="77" customWidth="1"/>
    <col min="2309" max="2309" width="43.7109375" style="77" customWidth="1"/>
    <col min="2310" max="2310" width="13.85546875" style="77" customWidth="1"/>
    <col min="2311" max="2311" width="12.42578125" style="77" customWidth="1"/>
    <col min="2312" max="2312" width="6" style="77" customWidth="1"/>
    <col min="2313" max="2313" width="36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64.2851562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3.5703125" style="77" customWidth="1"/>
    <col min="2564" max="2564" width="55.140625" style="77" customWidth="1"/>
    <col min="2565" max="2565" width="43.7109375" style="77" customWidth="1"/>
    <col min="2566" max="2566" width="13.85546875" style="77" customWidth="1"/>
    <col min="2567" max="2567" width="12.42578125" style="77" customWidth="1"/>
    <col min="2568" max="2568" width="6" style="77" customWidth="1"/>
    <col min="2569" max="2569" width="36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64.2851562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3.5703125" style="77" customWidth="1"/>
    <col min="2820" max="2820" width="55.140625" style="77" customWidth="1"/>
    <col min="2821" max="2821" width="43.7109375" style="77" customWidth="1"/>
    <col min="2822" max="2822" width="13.85546875" style="77" customWidth="1"/>
    <col min="2823" max="2823" width="12.42578125" style="77" customWidth="1"/>
    <col min="2824" max="2824" width="6" style="77" customWidth="1"/>
    <col min="2825" max="2825" width="36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64.2851562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3.5703125" style="77" customWidth="1"/>
    <col min="3076" max="3076" width="55.140625" style="77" customWidth="1"/>
    <col min="3077" max="3077" width="43.7109375" style="77" customWidth="1"/>
    <col min="3078" max="3078" width="13.85546875" style="77" customWidth="1"/>
    <col min="3079" max="3079" width="12.42578125" style="77" customWidth="1"/>
    <col min="3080" max="3080" width="6" style="77" customWidth="1"/>
    <col min="3081" max="3081" width="36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64.2851562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3.5703125" style="77" customWidth="1"/>
    <col min="3332" max="3332" width="55.140625" style="77" customWidth="1"/>
    <col min="3333" max="3333" width="43.7109375" style="77" customWidth="1"/>
    <col min="3334" max="3334" width="13.85546875" style="77" customWidth="1"/>
    <col min="3335" max="3335" width="12.42578125" style="77" customWidth="1"/>
    <col min="3336" max="3336" width="6" style="77" customWidth="1"/>
    <col min="3337" max="3337" width="36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64.2851562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3.5703125" style="77" customWidth="1"/>
    <col min="3588" max="3588" width="55.140625" style="77" customWidth="1"/>
    <col min="3589" max="3589" width="43.7109375" style="77" customWidth="1"/>
    <col min="3590" max="3590" width="13.85546875" style="77" customWidth="1"/>
    <col min="3591" max="3591" width="12.42578125" style="77" customWidth="1"/>
    <col min="3592" max="3592" width="6" style="77" customWidth="1"/>
    <col min="3593" max="3593" width="36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64.2851562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3.5703125" style="77" customWidth="1"/>
    <col min="3844" max="3844" width="55.140625" style="77" customWidth="1"/>
    <col min="3845" max="3845" width="43.7109375" style="77" customWidth="1"/>
    <col min="3846" max="3846" width="13.85546875" style="77" customWidth="1"/>
    <col min="3847" max="3847" width="12.42578125" style="77" customWidth="1"/>
    <col min="3848" max="3848" width="6" style="77" customWidth="1"/>
    <col min="3849" max="3849" width="36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64.2851562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3.5703125" style="77" customWidth="1"/>
    <col min="4100" max="4100" width="55.140625" style="77" customWidth="1"/>
    <col min="4101" max="4101" width="43.7109375" style="77" customWidth="1"/>
    <col min="4102" max="4102" width="13.85546875" style="77" customWidth="1"/>
    <col min="4103" max="4103" width="12.42578125" style="77" customWidth="1"/>
    <col min="4104" max="4104" width="6" style="77" customWidth="1"/>
    <col min="4105" max="4105" width="36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64.2851562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3.5703125" style="77" customWidth="1"/>
    <col min="4356" max="4356" width="55.140625" style="77" customWidth="1"/>
    <col min="4357" max="4357" width="43.7109375" style="77" customWidth="1"/>
    <col min="4358" max="4358" width="13.85546875" style="77" customWidth="1"/>
    <col min="4359" max="4359" width="12.42578125" style="77" customWidth="1"/>
    <col min="4360" max="4360" width="6" style="77" customWidth="1"/>
    <col min="4361" max="4361" width="36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64.2851562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3.5703125" style="77" customWidth="1"/>
    <col min="4612" max="4612" width="55.140625" style="77" customWidth="1"/>
    <col min="4613" max="4613" width="43.7109375" style="77" customWidth="1"/>
    <col min="4614" max="4614" width="13.85546875" style="77" customWidth="1"/>
    <col min="4615" max="4615" width="12.42578125" style="77" customWidth="1"/>
    <col min="4616" max="4616" width="6" style="77" customWidth="1"/>
    <col min="4617" max="4617" width="36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64.2851562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3.5703125" style="77" customWidth="1"/>
    <col min="4868" max="4868" width="55.140625" style="77" customWidth="1"/>
    <col min="4869" max="4869" width="43.7109375" style="77" customWidth="1"/>
    <col min="4870" max="4870" width="13.85546875" style="77" customWidth="1"/>
    <col min="4871" max="4871" width="12.42578125" style="77" customWidth="1"/>
    <col min="4872" max="4872" width="6" style="77" customWidth="1"/>
    <col min="4873" max="4873" width="36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64.2851562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3.5703125" style="77" customWidth="1"/>
    <col min="5124" max="5124" width="55.140625" style="77" customWidth="1"/>
    <col min="5125" max="5125" width="43.7109375" style="77" customWidth="1"/>
    <col min="5126" max="5126" width="13.85546875" style="77" customWidth="1"/>
    <col min="5127" max="5127" width="12.42578125" style="77" customWidth="1"/>
    <col min="5128" max="5128" width="6" style="77" customWidth="1"/>
    <col min="5129" max="5129" width="36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64.2851562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3.5703125" style="77" customWidth="1"/>
    <col min="5380" max="5380" width="55.140625" style="77" customWidth="1"/>
    <col min="5381" max="5381" width="43.7109375" style="77" customWidth="1"/>
    <col min="5382" max="5382" width="13.85546875" style="77" customWidth="1"/>
    <col min="5383" max="5383" width="12.42578125" style="77" customWidth="1"/>
    <col min="5384" max="5384" width="6" style="77" customWidth="1"/>
    <col min="5385" max="5385" width="36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64.2851562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3.5703125" style="77" customWidth="1"/>
    <col min="5636" max="5636" width="55.140625" style="77" customWidth="1"/>
    <col min="5637" max="5637" width="43.7109375" style="77" customWidth="1"/>
    <col min="5638" max="5638" width="13.85546875" style="77" customWidth="1"/>
    <col min="5639" max="5639" width="12.42578125" style="77" customWidth="1"/>
    <col min="5640" max="5640" width="6" style="77" customWidth="1"/>
    <col min="5641" max="5641" width="36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64.2851562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3.5703125" style="77" customWidth="1"/>
    <col min="5892" max="5892" width="55.140625" style="77" customWidth="1"/>
    <col min="5893" max="5893" width="43.7109375" style="77" customWidth="1"/>
    <col min="5894" max="5894" width="13.85546875" style="77" customWidth="1"/>
    <col min="5895" max="5895" width="12.42578125" style="77" customWidth="1"/>
    <col min="5896" max="5896" width="6" style="77" customWidth="1"/>
    <col min="5897" max="5897" width="36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64.2851562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3.5703125" style="77" customWidth="1"/>
    <col min="6148" max="6148" width="55.140625" style="77" customWidth="1"/>
    <col min="6149" max="6149" width="43.7109375" style="77" customWidth="1"/>
    <col min="6150" max="6150" width="13.85546875" style="77" customWidth="1"/>
    <col min="6151" max="6151" width="12.42578125" style="77" customWidth="1"/>
    <col min="6152" max="6152" width="6" style="77" customWidth="1"/>
    <col min="6153" max="6153" width="36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64.2851562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3.5703125" style="77" customWidth="1"/>
    <col min="6404" max="6404" width="55.140625" style="77" customWidth="1"/>
    <col min="6405" max="6405" width="43.7109375" style="77" customWidth="1"/>
    <col min="6406" max="6406" width="13.85546875" style="77" customWidth="1"/>
    <col min="6407" max="6407" width="12.42578125" style="77" customWidth="1"/>
    <col min="6408" max="6408" width="6" style="77" customWidth="1"/>
    <col min="6409" max="6409" width="36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64.2851562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3.5703125" style="77" customWidth="1"/>
    <col min="6660" max="6660" width="55.140625" style="77" customWidth="1"/>
    <col min="6661" max="6661" width="43.7109375" style="77" customWidth="1"/>
    <col min="6662" max="6662" width="13.85546875" style="77" customWidth="1"/>
    <col min="6663" max="6663" width="12.42578125" style="77" customWidth="1"/>
    <col min="6664" max="6664" width="6" style="77" customWidth="1"/>
    <col min="6665" max="6665" width="36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64.2851562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3.5703125" style="77" customWidth="1"/>
    <col min="6916" max="6916" width="55.140625" style="77" customWidth="1"/>
    <col min="6917" max="6917" width="43.7109375" style="77" customWidth="1"/>
    <col min="6918" max="6918" width="13.85546875" style="77" customWidth="1"/>
    <col min="6919" max="6919" width="12.42578125" style="77" customWidth="1"/>
    <col min="6920" max="6920" width="6" style="77" customWidth="1"/>
    <col min="6921" max="6921" width="36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64.2851562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3.5703125" style="77" customWidth="1"/>
    <col min="7172" max="7172" width="55.140625" style="77" customWidth="1"/>
    <col min="7173" max="7173" width="43.7109375" style="77" customWidth="1"/>
    <col min="7174" max="7174" width="13.85546875" style="77" customWidth="1"/>
    <col min="7175" max="7175" width="12.42578125" style="77" customWidth="1"/>
    <col min="7176" max="7176" width="6" style="77" customWidth="1"/>
    <col min="7177" max="7177" width="36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64.2851562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3.5703125" style="77" customWidth="1"/>
    <col min="7428" max="7428" width="55.140625" style="77" customWidth="1"/>
    <col min="7429" max="7429" width="43.7109375" style="77" customWidth="1"/>
    <col min="7430" max="7430" width="13.85546875" style="77" customWidth="1"/>
    <col min="7431" max="7431" width="12.42578125" style="77" customWidth="1"/>
    <col min="7432" max="7432" width="6" style="77" customWidth="1"/>
    <col min="7433" max="7433" width="36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64.2851562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3.5703125" style="77" customWidth="1"/>
    <col min="7684" max="7684" width="55.140625" style="77" customWidth="1"/>
    <col min="7685" max="7685" width="43.7109375" style="77" customWidth="1"/>
    <col min="7686" max="7686" width="13.85546875" style="77" customWidth="1"/>
    <col min="7687" max="7687" width="12.42578125" style="77" customWidth="1"/>
    <col min="7688" max="7688" width="6" style="77" customWidth="1"/>
    <col min="7689" max="7689" width="36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64.2851562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3.5703125" style="77" customWidth="1"/>
    <col min="7940" max="7940" width="55.140625" style="77" customWidth="1"/>
    <col min="7941" max="7941" width="43.7109375" style="77" customWidth="1"/>
    <col min="7942" max="7942" width="13.85546875" style="77" customWidth="1"/>
    <col min="7943" max="7943" width="12.42578125" style="77" customWidth="1"/>
    <col min="7944" max="7944" width="6" style="77" customWidth="1"/>
    <col min="7945" max="7945" width="36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64.2851562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3.5703125" style="77" customWidth="1"/>
    <col min="8196" max="8196" width="55.140625" style="77" customWidth="1"/>
    <col min="8197" max="8197" width="43.7109375" style="77" customWidth="1"/>
    <col min="8198" max="8198" width="13.85546875" style="77" customWidth="1"/>
    <col min="8199" max="8199" width="12.42578125" style="77" customWidth="1"/>
    <col min="8200" max="8200" width="6" style="77" customWidth="1"/>
    <col min="8201" max="8201" width="36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64.2851562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3.5703125" style="77" customWidth="1"/>
    <col min="8452" max="8452" width="55.140625" style="77" customWidth="1"/>
    <col min="8453" max="8453" width="43.7109375" style="77" customWidth="1"/>
    <col min="8454" max="8454" width="13.85546875" style="77" customWidth="1"/>
    <col min="8455" max="8455" width="12.42578125" style="77" customWidth="1"/>
    <col min="8456" max="8456" width="6" style="77" customWidth="1"/>
    <col min="8457" max="8457" width="36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64.2851562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3.5703125" style="77" customWidth="1"/>
    <col min="8708" max="8708" width="55.140625" style="77" customWidth="1"/>
    <col min="8709" max="8709" width="43.7109375" style="77" customWidth="1"/>
    <col min="8710" max="8710" width="13.85546875" style="77" customWidth="1"/>
    <col min="8711" max="8711" width="12.42578125" style="77" customWidth="1"/>
    <col min="8712" max="8712" width="6" style="77" customWidth="1"/>
    <col min="8713" max="8713" width="36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64.2851562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3.5703125" style="77" customWidth="1"/>
    <col min="8964" max="8964" width="55.140625" style="77" customWidth="1"/>
    <col min="8965" max="8965" width="43.7109375" style="77" customWidth="1"/>
    <col min="8966" max="8966" width="13.85546875" style="77" customWidth="1"/>
    <col min="8967" max="8967" width="12.42578125" style="77" customWidth="1"/>
    <col min="8968" max="8968" width="6" style="77" customWidth="1"/>
    <col min="8969" max="8969" width="36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64.2851562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3.5703125" style="77" customWidth="1"/>
    <col min="9220" max="9220" width="55.140625" style="77" customWidth="1"/>
    <col min="9221" max="9221" width="43.7109375" style="77" customWidth="1"/>
    <col min="9222" max="9222" width="13.85546875" style="77" customWidth="1"/>
    <col min="9223" max="9223" width="12.42578125" style="77" customWidth="1"/>
    <col min="9224" max="9224" width="6" style="77" customWidth="1"/>
    <col min="9225" max="9225" width="36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64.2851562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3.5703125" style="77" customWidth="1"/>
    <col min="9476" max="9476" width="55.140625" style="77" customWidth="1"/>
    <col min="9477" max="9477" width="43.7109375" style="77" customWidth="1"/>
    <col min="9478" max="9478" width="13.85546875" style="77" customWidth="1"/>
    <col min="9479" max="9479" width="12.42578125" style="77" customWidth="1"/>
    <col min="9480" max="9480" width="6" style="77" customWidth="1"/>
    <col min="9481" max="9481" width="36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64.2851562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3.5703125" style="77" customWidth="1"/>
    <col min="9732" max="9732" width="55.140625" style="77" customWidth="1"/>
    <col min="9733" max="9733" width="43.7109375" style="77" customWidth="1"/>
    <col min="9734" max="9734" width="13.85546875" style="77" customWidth="1"/>
    <col min="9735" max="9735" width="12.42578125" style="77" customWidth="1"/>
    <col min="9736" max="9736" width="6" style="77" customWidth="1"/>
    <col min="9737" max="9737" width="36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64.2851562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3.5703125" style="77" customWidth="1"/>
    <col min="9988" max="9988" width="55.140625" style="77" customWidth="1"/>
    <col min="9989" max="9989" width="43.7109375" style="77" customWidth="1"/>
    <col min="9990" max="9990" width="13.85546875" style="77" customWidth="1"/>
    <col min="9991" max="9991" width="12.42578125" style="77" customWidth="1"/>
    <col min="9992" max="9992" width="6" style="77" customWidth="1"/>
    <col min="9993" max="9993" width="36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64.2851562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3.5703125" style="77" customWidth="1"/>
    <col min="10244" max="10244" width="55.140625" style="77" customWidth="1"/>
    <col min="10245" max="10245" width="43.7109375" style="77" customWidth="1"/>
    <col min="10246" max="10246" width="13.85546875" style="77" customWidth="1"/>
    <col min="10247" max="10247" width="12.42578125" style="77" customWidth="1"/>
    <col min="10248" max="10248" width="6" style="77" customWidth="1"/>
    <col min="10249" max="10249" width="36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64.2851562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3.5703125" style="77" customWidth="1"/>
    <col min="10500" max="10500" width="55.140625" style="77" customWidth="1"/>
    <col min="10501" max="10501" width="43.7109375" style="77" customWidth="1"/>
    <col min="10502" max="10502" width="13.85546875" style="77" customWidth="1"/>
    <col min="10503" max="10503" width="12.42578125" style="77" customWidth="1"/>
    <col min="10504" max="10504" width="6" style="77" customWidth="1"/>
    <col min="10505" max="10505" width="36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64.2851562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3.5703125" style="77" customWidth="1"/>
    <col min="10756" max="10756" width="55.140625" style="77" customWidth="1"/>
    <col min="10757" max="10757" width="43.7109375" style="77" customWidth="1"/>
    <col min="10758" max="10758" width="13.85546875" style="77" customWidth="1"/>
    <col min="10759" max="10759" width="12.42578125" style="77" customWidth="1"/>
    <col min="10760" max="10760" width="6" style="77" customWidth="1"/>
    <col min="10761" max="10761" width="36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64.2851562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3.5703125" style="77" customWidth="1"/>
    <col min="11012" max="11012" width="55.140625" style="77" customWidth="1"/>
    <col min="11013" max="11013" width="43.7109375" style="77" customWidth="1"/>
    <col min="11014" max="11014" width="13.85546875" style="77" customWidth="1"/>
    <col min="11015" max="11015" width="12.42578125" style="77" customWidth="1"/>
    <col min="11016" max="11016" width="6" style="77" customWidth="1"/>
    <col min="11017" max="11017" width="36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64.2851562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3.5703125" style="77" customWidth="1"/>
    <col min="11268" max="11268" width="55.140625" style="77" customWidth="1"/>
    <col min="11269" max="11269" width="43.7109375" style="77" customWidth="1"/>
    <col min="11270" max="11270" width="13.85546875" style="77" customWidth="1"/>
    <col min="11271" max="11271" width="12.42578125" style="77" customWidth="1"/>
    <col min="11272" max="11272" width="6" style="77" customWidth="1"/>
    <col min="11273" max="11273" width="36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64.2851562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3.5703125" style="77" customWidth="1"/>
    <col min="11524" max="11524" width="55.140625" style="77" customWidth="1"/>
    <col min="11525" max="11525" width="43.7109375" style="77" customWidth="1"/>
    <col min="11526" max="11526" width="13.85546875" style="77" customWidth="1"/>
    <col min="11527" max="11527" width="12.42578125" style="77" customWidth="1"/>
    <col min="11528" max="11528" width="6" style="77" customWidth="1"/>
    <col min="11529" max="11529" width="36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64.2851562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3.5703125" style="77" customWidth="1"/>
    <col min="11780" max="11780" width="55.140625" style="77" customWidth="1"/>
    <col min="11781" max="11781" width="43.7109375" style="77" customWidth="1"/>
    <col min="11782" max="11782" width="13.85546875" style="77" customWidth="1"/>
    <col min="11783" max="11783" width="12.42578125" style="77" customWidth="1"/>
    <col min="11784" max="11784" width="6" style="77" customWidth="1"/>
    <col min="11785" max="11785" width="36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64.2851562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3.5703125" style="77" customWidth="1"/>
    <col min="12036" max="12036" width="55.140625" style="77" customWidth="1"/>
    <col min="12037" max="12037" width="43.7109375" style="77" customWidth="1"/>
    <col min="12038" max="12038" width="13.85546875" style="77" customWidth="1"/>
    <col min="12039" max="12039" width="12.42578125" style="77" customWidth="1"/>
    <col min="12040" max="12040" width="6" style="77" customWidth="1"/>
    <col min="12041" max="12041" width="36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64.2851562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3.5703125" style="77" customWidth="1"/>
    <col min="12292" max="12292" width="55.140625" style="77" customWidth="1"/>
    <col min="12293" max="12293" width="43.7109375" style="77" customWidth="1"/>
    <col min="12294" max="12294" width="13.85546875" style="77" customWidth="1"/>
    <col min="12295" max="12295" width="12.42578125" style="77" customWidth="1"/>
    <col min="12296" max="12296" width="6" style="77" customWidth="1"/>
    <col min="12297" max="12297" width="36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64.2851562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3.5703125" style="77" customWidth="1"/>
    <col min="12548" max="12548" width="55.140625" style="77" customWidth="1"/>
    <col min="12549" max="12549" width="43.7109375" style="77" customWidth="1"/>
    <col min="12550" max="12550" width="13.85546875" style="77" customWidth="1"/>
    <col min="12551" max="12551" width="12.42578125" style="77" customWidth="1"/>
    <col min="12552" max="12552" width="6" style="77" customWidth="1"/>
    <col min="12553" max="12553" width="36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64.2851562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3.5703125" style="77" customWidth="1"/>
    <col min="12804" max="12804" width="55.140625" style="77" customWidth="1"/>
    <col min="12805" max="12805" width="43.7109375" style="77" customWidth="1"/>
    <col min="12806" max="12806" width="13.85546875" style="77" customWidth="1"/>
    <col min="12807" max="12807" width="12.42578125" style="77" customWidth="1"/>
    <col min="12808" max="12808" width="6" style="77" customWidth="1"/>
    <col min="12809" max="12809" width="36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64.2851562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3.5703125" style="77" customWidth="1"/>
    <col min="13060" max="13060" width="55.140625" style="77" customWidth="1"/>
    <col min="13061" max="13061" width="43.7109375" style="77" customWidth="1"/>
    <col min="13062" max="13062" width="13.85546875" style="77" customWidth="1"/>
    <col min="13063" max="13063" width="12.42578125" style="77" customWidth="1"/>
    <col min="13064" max="13064" width="6" style="77" customWidth="1"/>
    <col min="13065" max="13065" width="36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64.2851562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3.5703125" style="77" customWidth="1"/>
    <col min="13316" max="13316" width="55.140625" style="77" customWidth="1"/>
    <col min="13317" max="13317" width="43.7109375" style="77" customWidth="1"/>
    <col min="13318" max="13318" width="13.85546875" style="77" customWidth="1"/>
    <col min="13319" max="13319" width="12.42578125" style="77" customWidth="1"/>
    <col min="13320" max="13320" width="6" style="77" customWidth="1"/>
    <col min="13321" max="13321" width="36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64.2851562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3.5703125" style="77" customWidth="1"/>
    <col min="13572" max="13572" width="55.140625" style="77" customWidth="1"/>
    <col min="13573" max="13573" width="43.7109375" style="77" customWidth="1"/>
    <col min="13574" max="13574" width="13.85546875" style="77" customWidth="1"/>
    <col min="13575" max="13575" width="12.42578125" style="77" customWidth="1"/>
    <col min="13576" max="13576" width="6" style="77" customWidth="1"/>
    <col min="13577" max="13577" width="36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64.2851562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3.5703125" style="77" customWidth="1"/>
    <col min="13828" max="13828" width="55.140625" style="77" customWidth="1"/>
    <col min="13829" max="13829" width="43.7109375" style="77" customWidth="1"/>
    <col min="13830" max="13830" width="13.85546875" style="77" customWidth="1"/>
    <col min="13831" max="13831" width="12.42578125" style="77" customWidth="1"/>
    <col min="13832" max="13832" width="6" style="77" customWidth="1"/>
    <col min="13833" max="13833" width="36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64.2851562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3.5703125" style="77" customWidth="1"/>
    <col min="14084" max="14084" width="55.140625" style="77" customWidth="1"/>
    <col min="14085" max="14085" width="43.7109375" style="77" customWidth="1"/>
    <col min="14086" max="14086" width="13.85546875" style="77" customWidth="1"/>
    <col min="14087" max="14087" width="12.42578125" style="77" customWidth="1"/>
    <col min="14088" max="14088" width="6" style="77" customWidth="1"/>
    <col min="14089" max="14089" width="36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64.2851562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3.5703125" style="77" customWidth="1"/>
    <col min="14340" max="14340" width="55.140625" style="77" customWidth="1"/>
    <col min="14341" max="14341" width="43.7109375" style="77" customWidth="1"/>
    <col min="14342" max="14342" width="13.85546875" style="77" customWidth="1"/>
    <col min="14343" max="14343" width="12.42578125" style="77" customWidth="1"/>
    <col min="14344" max="14344" width="6" style="77" customWidth="1"/>
    <col min="14345" max="14345" width="36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64.2851562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3.5703125" style="77" customWidth="1"/>
    <col min="14596" max="14596" width="55.140625" style="77" customWidth="1"/>
    <col min="14597" max="14597" width="43.7109375" style="77" customWidth="1"/>
    <col min="14598" max="14598" width="13.85546875" style="77" customWidth="1"/>
    <col min="14599" max="14599" width="12.42578125" style="77" customWidth="1"/>
    <col min="14600" max="14600" width="6" style="77" customWidth="1"/>
    <col min="14601" max="14601" width="36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64.2851562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3.5703125" style="77" customWidth="1"/>
    <col min="14852" max="14852" width="55.140625" style="77" customWidth="1"/>
    <col min="14853" max="14853" width="43.7109375" style="77" customWidth="1"/>
    <col min="14854" max="14854" width="13.85546875" style="77" customWidth="1"/>
    <col min="14855" max="14855" width="12.42578125" style="77" customWidth="1"/>
    <col min="14856" max="14856" width="6" style="77" customWidth="1"/>
    <col min="14857" max="14857" width="36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64.2851562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3.5703125" style="77" customWidth="1"/>
    <col min="15108" max="15108" width="55.140625" style="77" customWidth="1"/>
    <col min="15109" max="15109" width="43.7109375" style="77" customWidth="1"/>
    <col min="15110" max="15110" width="13.85546875" style="77" customWidth="1"/>
    <col min="15111" max="15111" width="12.42578125" style="77" customWidth="1"/>
    <col min="15112" max="15112" width="6" style="77" customWidth="1"/>
    <col min="15113" max="15113" width="36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64.2851562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3.5703125" style="77" customWidth="1"/>
    <col min="15364" max="15364" width="55.140625" style="77" customWidth="1"/>
    <col min="15365" max="15365" width="43.7109375" style="77" customWidth="1"/>
    <col min="15366" max="15366" width="13.85546875" style="77" customWidth="1"/>
    <col min="15367" max="15367" width="12.42578125" style="77" customWidth="1"/>
    <col min="15368" max="15368" width="6" style="77" customWidth="1"/>
    <col min="15369" max="15369" width="36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64.2851562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3.5703125" style="77" customWidth="1"/>
    <col min="15620" max="15620" width="55.140625" style="77" customWidth="1"/>
    <col min="15621" max="15621" width="43.7109375" style="77" customWidth="1"/>
    <col min="15622" max="15622" width="13.85546875" style="77" customWidth="1"/>
    <col min="15623" max="15623" width="12.42578125" style="77" customWidth="1"/>
    <col min="15624" max="15624" width="6" style="77" customWidth="1"/>
    <col min="15625" max="15625" width="36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64.2851562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3.5703125" style="77" customWidth="1"/>
    <col min="15876" max="15876" width="55.140625" style="77" customWidth="1"/>
    <col min="15877" max="15877" width="43.7109375" style="77" customWidth="1"/>
    <col min="15878" max="15878" width="13.85546875" style="77" customWidth="1"/>
    <col min="15879" max="15879" width="12.42578125" style="77" customWidth="1"/>
    <col min="15880" max="15880" width="6" style="77" customWidth="1"/>
    <col min="15881" max="15881" width="36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64.2851562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3.5703125" style="77" customWidth="1"/>
    <col min="16132" max="16132" width="55.140625" style="77" customWidth="1"/>
    <col min="16133" max="16133" width="43.7109375" style="77" customWidth="1"/>
    <col min="16134" max="16134" width="13.85546875" style="77" customWidth="1"/>
    <col min="16135" max="16135" width="12.42578125" style="77" customWidth="1"/>
    <col min="16136" max="16136" width="6" style="77" customWidth="1"/>
    <col min="16137" max="16137" width="36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64.2851562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924</v>
      </c>
      <c r="B2" s="77" t="s">
        <v>924</v>
      </c>
      <c r="C2" s="78" t="s">
        <v>610</v>
      </c>
      <c r="D2" s="77" t="s">
        <v>925</v>
      </c>
      <c r="E2" s="77" t="s">
        <v>733</v>
      </c>
      <c r="F2" s="69"/>
      <c r="G2" s="70">
        <v>1199765</v>
      </c>
      <c r="H2" s="70"/>
      <c r="I2" s="77" t="s">
        <v>926</v>
      </c>
      <c r="K2" s="70">
        <v>1199765</v>
      </c>
      <c r="L2" s="70">
        <v>0</v>
      </c>
      <c r="M2" s="69">
        <v>0</v>
      </c>
      <c r="N2" s="77" t="s">
        <v>924</v>
      </c>
      <c r="O2" s="77" t="s">
        <v>925</v>
      </c>
    </row>
    <row r="3" spans="1:15" x14ac:dyDescent="0.25">
      <c r="A3" s="77" t="s">
        <v>924</v>
      </c>
      <c r="B3" s="77" t="s">
        <v>924</v>
      </c>
      <c r="C3" s="77" t="s">
        <v>923</v>
      </c>
      <c r="D3" s="77" t="s">
        <v>927</v>
      </c>
      <c r="E3" s="77" t="s">
        <v>452</v>
      </c>
      <c r="F3" s="69">
        <v>887501.36</v>
      </c>
      <c r="G3" s="70"/>
      <c r="H3" s="70"/>
      <c r="I3" s="77" t="s">
        <v>926</v>
      </c>
      <c r="K3" s="69">
        <v>887501.36</v>
      </c>
      <c r="L3" s="70">
        <v>0</v>
      </c>
      <c r="M3" s="69">
        <v>0</v>
      </c>
      <c r="N3" s="77" t="s">
        <v>924</v>
      </c>
      <c r="O3" s="77" t="s">
        <v>928</v>
      </c>
    </row>
    <row r="4" spans="1:15" x14ac:dyDescent="0.25">
      <c r="A4" s="77" t="s">
        <v>924</v>
      </c>
      <c r="B4" s="77" t="s">
        <v>924</v>
      </c>
      <c r="C4" s="77" t="s">
        <v>923</v>
      </c>
      <c r="D4" s="77" t="s">
        <v>927</v>
      </c>
      <c r="E4" s="77" t="s">
        <v>452</v>
      </c>
      <c r="F4" s="69">
        <v>312263.64</v>
      </c>
      <c r="G4" s="70"/>
      <c r="H4" s="70">
        <v>0</v>
      </c>
      <c r="I4" s="77" t="s">
        <v>926</v>
      </c>
      <c r="K4" s="69">
        <v>312263.64</v>
      </c>
      <c r="L4" s="70">
        <v>0</v>
      </c>
      <c r="M4" s="69">
        <v>0</v>
      </c>
      <c r="N4" s="77" t="s">
        <v>924</v>
      </c>
      <c r="O4" s="77" t="s">
        <v>928</v>
      </c>
    </row>
    <row r="5" spans="1:15" x14ac:dyDescent="0.25">
      <c r="A5" s="77" t="s">
        <v>929</v>
      </c>
      <c r="B5" s="77" t="s">
        <v>929</v>
      </c>
      <c r="C5" s="78" t="s">
        <v>461</v>
      </c>
      <c r="D5" s="77" t="s">
        <v>920</v>
      </c>
      <c r="E5" s="77" t="s">
        <v>733</v>
      </c>
      <c r="F5" s="69">
        <v>1199765</v>
      </c>
      <c r="G5" s="70"/>
      <c r="H5" s="69"/>
      <c r="I5" s="77" t="s">
        <v>926</v>
      </c>
      <c r="K5" s="69">
        <v>1199765</v>
      </c>
      <c r="L5" s="70">
        <v>0</v>
      </c>
      <c r="M5" s="69">
        <v>0</v>
      </c>
      <c r="N5" s="77" t="s">
        <v>929</v>
      </c>
      <c r="O5" s="77" t="s">
        <v>920</v>
      </c>
    </row>
    <row r="6" spans="1:15" x14ac:dyDescent="0.25">
      <c r="A6" s="77" t="s">
        <v>929</v>
      </c>
      <c r="B6" s="77" t="s">
        <v>929</v>
      </c>
      <c r="C6" s="82" t="s">
        <v>685</v>
      </c>
      <c r="D6" s="77" t="s">
        <v>930</v>
      </c>
      <c r="E6" s="77" t="s">
        <v>5</v>
      </c>
      <c r="F6" s="69"/>
      <c r="G6" s="70">
        <v>312263.64</v>
      </c>
      <c r="H6" s="69"/>
      <c r="I6" s="77" t="s">
        <v>926</v>
      </c>
      <c r="K6" s="70">
        <v>312263.64</v>
      </c>
      <c r="L6" s="70">
        <v>0</v>
      </c>
      <c r="M6" s="69">
        <v>0</v>
      </c>
      <c r="N6" s="77" t="s">
        <v>929</v>
      </c>
      <c r="O6" s="77" t="s">
        <v>931</v>
      </c>
    </row>
    <row r="7" spans="1:15" x14ac:dyDescent="0.25">
      <c r="A7" s="77" t="s">
        <v>929</v>
      </c>
      <c r="B7" s="77" t="s">
        <v>929</v>
      </c>
      <c r="C7" s="82" t="s">
        <v>685</v>
      </c>
      <c r="D7" s="77" t="s">
        <v>930</v>
      </c>
      <c r="E7" s="77" t="s">
        <v>5</v>
      </c>
      <c r="F7" s="69"/>
      <c r="G7" s="70">
        <v>887501.36</v>
      </c>
      <c r="H7" s="70">
        <v>0</v>
      </c>
      <c r="I7" s="77" t="s">
        <v>926</v>
      </c>
      <c r="K7" s="70">
        <v>887501.36</v>
      </c>
      <c r="L7" s="70">
        <v>0</v>
      </c>
      <c r="M7" s="69">
        <v>0</v>
      </c>
      <c r="N7" s="77" t="s">
        <v>929</v>
      </c>
      <c r="O7" s="77" t="s">
        <v>931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2021-02-04T14:58:24Z</dcterms:modified>
</cp:coreProperties>
</file>